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firstSheet="1" activeTab="1"/>
  </bookViews>
  <sheets>
    <sheet name="TVMSOHS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<sst xmlns="http://schemas.openxmlformats.org/spreadsheetml/2006/main" count="167" uniqueCount="166">
  <si>
    <t>胡颖乔</t>
  </si>
  <si>
    <t>孔茉红</t>
  </si>
  <si>
    <t>赖文婷</t>
  </si>
  <si>
    <t>姓  名</t>
  </si>
  <si>
    <t>准考证号</t>
  </si>
  <si>
    <t>笔  试 总成绩</t>
  </si>
  <si>
    <t>面试  成绩</t>
  </si>
  <si>
    <t>笔  试 折算后 成  绩</t>
  </si>
  <si>
    <t>面  试折算后成  绩</t>
  </si>
  <si>
    <t>折算后 合  计</t>
  </si>
  <si>
    <t>排名</t>
  </si>
  <si>
    <t>黄桔</t>
  </si>
  <si>
    <t>张军英</t>
  </si>
  <si>
    <t>程凤英</t>
  </si>
  <si>
    <t>岗位</t>
  </si>
  <si>
    <t>应强强</t>
  </si>
  <si>
    <t>毕佳明</t>
  </si>
  <si>
    <t>程彬</t>
  </si>
  <si>
    <t>陈庆华</t>
  </si>
  <si>
    <t>范美云</t>
  </si>
  <si>
    <t>朱琳</t>
  </si>
  <si>
    <t>邱玲玲</t>
  </si>
  <si>
    <t>彭帆</t>
  </si>
  <si>
    <t>邱晴</t>
  </si>
  <si>
    <t>吴嘉欣</t>
  </si>
  <si>
    <t>吴瑶</t>
  </si>
  <si>
    <t>封婷婷</t>
  </si>
  <si>
    <t>李竞</t>
  </si>
  <si>
    <t>黄芹</t>
  </si>
  <si>
    <t>罗王莹</t>
  </si>
  <si>
    <t>罗帆</t>
  </si>
  <si>
    <t>杨甜</t>
  </si>
  <si>
    <t>李巧</t>
  </si>
  <si>
    <t>陈淑娟</t>
  </si>
  <si>
    <t>段燕萍</t>
  </si>
  <si>
    <t>谢婷</t>
  </si>
  <si>
    <t>冯秀秀</t>
  </si>
  <si>
    <t>吴丹</t>
  </si>
  <si>
    <t>廖宇花</t>
  </si>
  <si>
    <t>李琳</t>
  </si>
  <si>
    <t>汪媛</t>
  </si>
  <si>
    <t>胡燕红</t>
  </si>
  <si>
    <t>农村小学数学</t>
  </si>
  <si>
    <t>黄艳花</t>
  </si>
  <si>
    <t>刘玉青</t>
  </si>
  <si>
    <t>刘军</t>
  </si>
  <si>
    <t>陶乔杨</t>
  </si>
  <si>
    <t>邹振芳</t>
  </si>
  <si>
    <t>周文娟</t>
  </si>
  <si>
    <t>朱国丽</t>
  </si>
  <si>
    <t>谢凌艳</t>
  </si>
  <si>
    <t>范前</t>
  </si>
  <si>
    <t>刘琼</t>
  </si>
  <si>
    <t>杨蕾</t>
  </si>
  <si>
    <t>曾佳祺</t>
  </si>
  <si>
    <t>陆亚雪</t>
  </si>
  <si>
    <t>李雅茹</t>
  </si>
  <si>
    <t>邱经茜</t>
  </si>
  <si>
    <t>付莺云</t>
  </si>
  <si>
    <t>刘闹</t>
  </si>
  <si>
    <t>胡聪</t>
  </si>
  <si>
    <t>吴柏禹</t>
  </si>
  <si>
    <t>唐火林</t>
  </si>
  <si>
    <t>何亚腾</t>
  </si>
  <si>
    <t>康嘉</t>
  </si>
  <si>
    <t>叶慧君</t>
  </si>
  <si>
    <t>屈文婷</t>
  </si>
  <si>
    <t>黄晋</t>
  </si>
  <si>
    <t>元慧琴</t>
  </si>
  <si>
    <t>张松</t>
  </si>
  <si>
    <t>李甜</t>
  </si>
  <si>
    <t>江燕</t>
  </si>
  <si>
    <t>杨兰</t>
  </si>
  <si>
    <t>周子璇</t>
  </si>
  <si>
    <t>罗英</t>
  </si>
  <si>
    <t>吴晨雨</t>
  </si>
  <si>
    <t>张琦</t>
  </si>
  <si>
    <t>危奕</t>
  </si>
  <si>
    <t>季敏超</t>
  </si>
  <si>
    <t>官莉</t>
  </si>
  <si>
    <t>汤淋智</t>
  </si>
  <si>
    <t>杨瑶</t>
  </si>
  <si>
    <t>王鑫</t>
  </si>
  <si>
    <t>余曦曦</t>
  </si>
  <si>
    <t>邹紫依</t>
  </si>
  <si>
    <t>罗兰</t>
  </si>
  <si>
    <t>欧阳雅琦</t>
  </si>
  <si>
    <t>聂子涵</t>
  </si>
  <si>
    <t>骆珍</t>
  </si>
  <si>
    <t>彭志兰</t>
  </si>
  <si>
    <t>周思婕</t>
  </si>
  <si>
    <t>何欣怡</t>
  </si>
  <si>
    <t>周美琴</t>
  </si>
  <si>
    <t>何媛</t>
  </si>
  <si>
    <t>黄思楠</t>
  </si>
  <si>
    <t>黄晶</t>
  </si>
  <si>
    <t>李丹丹</t>
  </si>
  <si>
    <t>曾志莲</t>
  </si>
  <si>
    <t>张倩</t>
  </si>
  <si>
    <t>邓萝</t>
  </si>
  <si>
    <t>黎丽</t>
  </si>
  <si>
    <t>罗双双</t>
  </si>
  <si>
    <t>游曼晖</t>
  </si>
  <si>
    <t>黄佳佳</t>
  </si>
  <si>
    <t>叶露芬</t>
  </si>
  <si>
    <t>李佳敏</t>
  </si>
  <si>
    <t>肖维萍</t>
  </si>
  <si>
    <t>严瑾</t>
  </si>
  <si>
    <t>李倩如</t>
  </si>
  <si>
    <t>熊丽玲</t>
  </si>
  <si>
    <t>陈志鹏</t>
  </si>
  <si>
    <t>朱颖</t>
  </si>
  <si>
    <t>季璐</t>
  </si>
  <si>
    <t>陈洁</t>
  </si>
  <si>
    <t>郑佳敏</t>
  </si>
  <si>
    <t>吴颖萍</t>
  </si>
  <si>
    <t>肖芝盼</t>
  </si>
  <si>
    <t>吴琴</t>
  </si>
  <si>
    <t>余丹</t>
  </si>
  <si>
    <t>万素君</t>
  </si>
  <si>
    <t>罗玲娜</t>
  </si>
  <si>
    <t>王静</t>
  </si>
  <si>
    <t>姚丽丽</t>
  </si>
  <si>
    <t>程思奇</t>
  </si>
  <si>
    <t>邹志媛</t>
  </si>
  <si>
    <t>过云清</t>
  </si>
  <si>
    <t>刘小珍</t>
  </si>
  <si>
    <t>曾醒芳</t>
  </si>
  <si>
    <t>刘新洁</t>
  </si>
  <si>
    <t>黄巧</t>
  </si>
  <si>
    <t>杨婷</t>
  </si>
  <si>
    <t>胡茜</t>
  </si>
  <si>
    <t>聂莹</t>
  </si>
  <si>
    <t>黎志娟</t>
  </si>
  <si>
    <t>唐莎</t>
  </si>
  <si>
    <t>黄丽梦</t>
  </si>
  <si>
    <t>罗梦</t>
  </si>
  <si>
    <t>周北</t>
  </si>
  <si>
    <t>李洁</t>
  </si>
  <si>
    <t>封春花</t>
  </si>
  <si>
    <t>朱欢</t>
  </si>
  <si>
    <t>农村初中物理</t>
  </si>
  <si>
    <t>农村初中生物</t>
  </si>
  <si>
    <t>职校       旅游管理</t>
  </si>
  <si>
    <t>农村小学语文</t>
  </si>
  <si>
    <t>小学特教</t>
  </si>
  <si>
    <t>农村小学英语</t>
  </si>
  <si>
    <t>农村小学音乐</t>
  </si>
  <si>
    <t>农村小学美术</t>
  </si>
  <si>
    <t>农村小学信息技术</t>
  </si>
  <si>
    <t>县幼    儿园</t>
  </si>
  <si>
    <t>二中      信息   技术</t>
  </si>
  <si>
    <t>二中         生物</t>
  </si>
  <si>
    <t>李雅琦</t>
  </si>
  <si>
    <t>辛红</t>
  </si>
  <si>
    <t>李兰英</t>
  </si>
  <si>
    <t>农村小学数学</t>
  </si>
  <si>
    <t>黄晓敏</t>
  </si>
  <si>
    <t>汤凡</t>
  </si>
  <si>
    <t>方露</t>
  </si>
  <si>
    <t>曾佳</t>
  </si>
  <si>
    <t>农村学前教育</t>
  </si>
  <si>
    <t>李巍炜</t>
  </si>
  <si>
    <t>黄配</t>
  </si>
  <si>
    <t>农村小学体育</t>
  </si>
  <si>
    <t>南丰县2014年招聘教师面试及总成绩表</t>
  </si>
</sst>
</file>

<file path=xl/styles.xml><?xml version="1.0" encoding="utf-8"?>
<styleSheet xmlns="http://schemas.openxmlformats.org/spreadsheetml/2006/main">
  <numFmts count="6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;\-#,##0;&quot;-&quot;"/>
    <numFmt numFmtId="190" formatCode="#,##0;\(#,##0\)"/>
    <numFmt numFmtId="191" formatCode="_-&quot;$&quot;* #,##0_-;\-&quot;$&quot;* #,##0_-;_-&quot;$&quot;* &quot;-&quot;_-;_-@_-"/>
    <numFmt numFmtId="192" formatCode="_(&quot;$&quot;* #,##0.00_);_(&quot;$&quot;* \(#,##0.00\);_(&quot;$&quot;* &quot;-&quot;??_);_(@_)"/>
    <numFmt numFmtId="193" formatCode="\$#,##0.00;\(\$#,##0.00\)"/>
    <numFmt numFmtId="194" formatCode="\$#,##0;\(\$#,##0\)"/>
    <numFmt numFmtId="195" formatCode="_-* #,##0_$_-;\-* #,##0_$_-;_-* &quot;-&quot;_$_-;_-@_-"/>
    <numFmt numFmtId="196" formatCode="_-* #,##0.00_$_-;\-* #,##0.00_$_-;_-* &quot;-&quot;??_$_-;_-@_-"/>
    <numFmt numFmtId="197" formatCode="_-* #,##0&quot;$&quot;_-;\-* #,##0&quot;$&quot;_-;_-* &quot;-&quot;&quot;$&quot;_-;_-@_-"/>
    <numFmt numFmtId="198" formatCode="_-* #,##0.00&quot;$&quot;_-;\-* #,##0.00&quot;$&quot;_-;_-* &quot;-&quot;??&quot;$&quot;_-;_-@_-"/>
    <numFmt numFmtId="199" formatCode="0.0"/>
    <numFmt numFmtId="200" formatCode="#,##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_ "/>
    <numFmt numFmtId="205" formatCode="0.0_ "/>
    <numFmt numFmtId="206" formatCode="0.00_);[Red]\(0.00\)"/>
    <numFmt numFmtId="207" formatCode="0.000_ "/>
    <numFmt numFmtId="208" formatCode="&quot;$&quot;#,##0_);\(&quot;$&quot;#,##0\)"/>
    <numFmt numFmtId="209" formatCode="#,##0;[Red]\(#,##0\)"/>
    <numFmt numFmtId="210" formatCode="_-&quot;$&quot;\ * #,##0.00_-;_-&quot;$&quot;\ * #,##0.00\-;_-&quot;$&quot;\ * &quot;-&quot;??_-;_-@_-"/>
    <numFmt numFmtId="211" formatCode="#,##0.0_);\(#,##0.0\)"/>
    <numFmt numFmtId="212" formatCode="_-&quot;$&quot;\ * #,##0_-;_-&quot;$&quot;\ * #,##0\-;_-&quot;$&quot;\ * &quot;-&quot;_-;_-@_-"/>
    <numFmt numFmtId="213" formatCode="&quot;$&quot;#,##0_);[Red]\(&quot;$&quot;#,##0\)"/>
    <numFmt numFmtId="214" formatCode="&quot;$&quot;#,##0.00_);[Red]\(&quot;$&quot;#,##0.00\)"/>
    <numFmt numFmtId="215" formatCode="&quot;$&quot;\ #,##0.00_-;[Red]&quot;$&quot;\ #,##0.00\-"/>
    <numFmt numFmtId="216" formatCode="0.00_)"/>
    <numFmt numFmtId="217" formatCode="_-* #,##0\ _k_r_-;\-* #,##0\ _k_r_-;_-* &quot;-&quot;\ _k_r_-;_-@_-"/>
    <numFmt numFmtId="218" formatCode="_-* #,##0.00\ _k_r_-;\-* #,##0.00\ _k_r_-;_-* &quot;-&quot;??\ _k_r_-;_-@_-"/>
    <numFmt numFmtId="219" formatCode="&quot;綅&quot;\t#,##0_);[Red]\(&quot;綅&quot;\t#,##0\)"/>
    <numFmt numFmtId="220" formatCode="&quot;?\t#,##0_);[Red]\(&quot;&quot;?&quot;\t#,##0\)"/>
    <numFmt numFmtId="221" formatCode="_(&quot;$&quot;* #,##0_);_(&quot;$&quot;* \(#,##0\);_(&quot;$&quot;* &quot;-&quot;_);_(@_)"/>
    <numFmt numFmtId="222" formatCode="_-&quot;$&quot;* #,##0.00_-;\-&quot;$&quot;* #,##0.00_-;_-&quot;$&quot;* &quot;-&quot;??_-;_-@_-"/>
    <numFmt numFmtId="223" formatCode="yy\.mm\.dd"/>
  </numFmts>
  <fonts count="106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name val="Times New Roman"/>
      <family val="1"/>
    </font>
    <font>
      <sz val="10"/>
      <name val="Geneva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1"/>
      <color indexed="4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9"/>
      <name val="Calibri"/>
      <family val="2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b/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1"/>
      <color indexed="6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5"/>
      <color indexed="56"/>
      <name val="楷体_GB2312"/>
      <family val="3"/>
    </font>
    <font>
      <b/>
      <sz val="15"/>
      <color indexed="49"/>
      <name val="宋体"/>
      <family val="0"/>
    </font>
    <font>
      <b/>
      <sz val="13"/>
      <color indexed="56"/>
      <name val="楷体_GB2312"/>
      <family val="3"/>
    </font>
    <font>
      <b/>
      <sz val="13"/>
      <color indexed="49"/>
      <name val="宋体"/>
      <family val="0"/>
    </font>
    <font>
      <b/>
      <sz val="11"/>
      <color indexed="56"/>
      <name val="楷体_GB2312"/>
      <family val="3"/>
    </font>
    <font>
      <b/>
      <sz val="11"/>
      <color indexed="49"/>
      <name val="宋体"/>
      <family val="0"/>
    </font>
    <font>
      <b/>
      <sz val="18"/>
      <color indexed="49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1"/>
      <color indexed="17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sz val="12"/>
      <name val="新細明體"/>
      <family val="1"/>
    </font>
    <font>
      <b/>
      <sz val="11"/>
      <color indexed="52"/>
      <name val="宋体"/>
      <family val="0"/>
    </font>
    <font>
      <b/>
      <sz val="12"/>
      <color indexed="52"/>
      <name val="楷体_GB2312"/>
      <family val="3"/>
    </font>
    <font>
      <b/>
      <sz val="11"/>
      <color indexed="9"/>
      <name val="宋体"/>
      <family val="0"/>
    </font>
    <font>
      <b/>
      <sz val="12"/>
      <color indexed="9"/>
      <name val="楷体_GB2312"/>
      <family val="3"/>
    </font>
    <font>
      <i/>
      <sz val="11"/>
      <color indexed="23"/>
      <name val="宋体"/>
      <family val="0"/>
    </font>
    <font>
      <i/>
      <sz val="12"/>
      <color indexed="23"/>
      <name val="楷体_GB2312"/>
      <family val="3"/>
    </font>
    <font>
      <sz val="11"/>
      <color indexed="10"/>
      <name val="宋体"/>
      <family val="0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sz val="11"/>
      <color indexed="19"/>
      <name val="宋体"/>
      <family val="0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color indexed="54"/>
      <name val="宋体"/>
      <family val="0"/>
    </font>
    <font>
      <sz val="12"/>
      <name val="Courier"/>
      <family val="3"/>
    </font>
    <font>
      <b/>
      <sz val="20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0"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vertical="top"/>
      <protection/>
    </xf>
    <xf numFmtId="0" fontId="0" fillId="0" borderId="0">
      <alignment/>
      <protection locked="0"/>
    </xf>
    <xf numFmtId="0" fontId="26" fillId="0" borderId="0">
      <alignment/>
      <protection/>
    </xf>
    <xf numFmtId="0" fontId="8" fillId="0" borderId="0">
      <alignment/>
      <protection/>
    </xf>
    <xf numFmtId="0" fontId="8" fillId="0" borderId="0" applyNumberFormat="0" applyFill="0" applyBorder="0" applyAlignment="0" applyProtection="0"/>
    <xf numFmtId="0" fontId="26" fillId="0" borderId="0">
      <alignment/>
      <protection/>
    </xf>
    <xf numFmtId="0" fontId="6" fillId="0" borderId="0">
      <alignment vertical="top"/>
      <protection/>
    </xf>
    <xf numFmtId="0" fontId="27" fillId="0" borderId="0">
      <alignment/>
      <protection/>
    </xf>
    <xf numFmtId="0" fontId="28" fillId="0" borderId="0">
      <alignment/>
      <protection/>
    </xf>
    <xf numFmtId="49" fontId="8" fillId="0" borderId="0" applyFont="0" applyFill="0" applyBorder="0" applyAlignment="0" applyProtection="0"/>
    <xf numFmtId="0" fontId="26" fillId="0" borderId="0">
      <alignment/>
      <protection/>
    </xf>
    <xf numFmtId="0" fontId="8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30" fillId="2" borderId="0" applyNumberFormat="0" applyBorder="0" applyAlignment="0" applyProtection="0"/>
    <xf numFmtId="0" fontId="29" fillId="8" borderId="0" applyNumberFormat="0" applyBorder="0" applyAlignment="0" applyProtection="0"/>
    <xf numFmtId="0" fontId="25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9" borderId="0" applyNumberFormat="0" applyBorder="0" applyAlignment="0" applyProtection="0"/>
    <xf numFmtId="0" fontId="25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9" borderId="0" applyNumberFormat="0" applyBorder="0" applyAlignment="0" applyProtection="0"/>
    <xf numFmtId="0" fontId="25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8" borderId="0" applyNumberFormat="0" applyBorder="0" applyAlignment="0" applyProtection="0"/>
    <xf numFmtId="0" fontId="25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25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4" borderId="0" applyNumberFormat="0" applyBorder="0" applyAlignment="0" applyProtection="0"/>
    <xf numFmtId="0" fontId="25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9" borderId="0" applyNumberFormat="0" applyBorder="0" applyAlignment="0" applyProtection="0"/>
    <xf numFmtId="0" fontId="25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9" borderId="0" applyNumberFormat="0" applyBorder="0" applyAlignment="0" applyProtection="0"/>
    <xf numFmtId="0" fontId="25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14" borderId="0" applyNumberFormat="0" applyBorder="0" applyAlignment="0" applyProtection="0"/>
    <xf numFmtId="0" fontId="25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5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7" borderId="0" applyNumberFormat="0" applyBorder="0" applyAlignment="0" applyProtection="0"/>
    <xf numFmtId="0" fontId="24" fillId="1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7" borderId="0" applyNumberFormat="0" applyBorder="0" applyAlignment="0" applyProtection="0"/>
    <xf numFmtId="0" fontId="24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9" borderId="0" applyNumberFormat="0" applyBorder="0" applyAlignment="0" applyProtection="0"/>
    <xf numFmtId="0" fontId="24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9" borderId="0" applyNumberFormat="0" applyBorder="0" applyAlignment="0" applyProtection="0"/>
    <xf numFmtId="0" fontId="24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20" borderId="0" applyNumberFormat="0" applyBorder="0" applyAlignment="0" applyProtection="0"/>
    <xf numFmtId="0" fontId="24" fillId="17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24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7" borderId="0" applyNumberFormat="0" applyBorder="0" applyAlignment="0" applyProtection="0"/>
    <xf numFmtId="0" fontId="28" fillId="0" borderId="0">
      <alignment/>
      <protection locked="0"/>
    </xf>
    <xf numFmtId="0" fontId="2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1" borderId="0" applyNumberFormat="0" applyBorder="0" applyAlignment="0" applyProtection="0"/>
    <xf numFmtId="0" fontId="2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4" borderId="0" applyNumberFormat="0" applyBorder="0" applyAlignment="0" applyProtection="0"/>
    <xf numFmtId="0" fontId="24" fillId="8" borderId="0" applyNumberFormat="0" applyBorder="0" applyAlignment="0" applyProtection="0"/>
    <xf numFmtId="0" fontId="34" fillId="25" borderId="0" applyNumberFormat="0" applyBorder="0" applyAlignment="0" applyProtection="0"/>
    <xf numFmtId="0" fontId="34" fillId="28" borderId="0" applyNumberFormat="0" applyBorder="0" applyAlignment="0" applyProtection="0"/>
    <xf numFmtId="0" fontId="35" fillId="26" borderId="0" applyNumberFormat="0" applyBorder="0" applyAlignment="0" applyProtection="0"/>
    <xf numFmtId="0" fontId="36" fillId="8" borderId="0" applyNumberFormat="0" applyBorder="0" applyAlignment="0" applyProtection="0"/>
    <xf numFmtId="0" fontId="24" fillId="16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29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17" borderId="0" applyNumberFormat="0" applyBorder="0" applyAlignment="0" applyProtection="0"/>
    <xf numFmtId="0" fontId="24" fillId="30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>
      <alignment horizontal="center" wrapText="1"/>
      <protection locked="0"/>
    </xf>
    <xf numFmtId="0" fontId="14" fillId="3" borderId="0" applyNumberFormat="0" applyBorder="0" applyAlignment="0" applyProtection="0"/>
    <xf numFmtId="3" fontId="38" fillId="0" borderId="0">
      <alignment/>
      <protection/>
    </xf>
    <xf numFmtId="208" fontId="39" fillId="0" borderId="1" applyAlignment="0" applyProtection="0"/>
    <xf numFmtId="189" fontId="6" fillId="0" borderId="0" applyFill="0" applyBorder="0" applyAlignment="0">
      <protection/>
    </xf>
    <xf numFmtId="0" fontId="18" fillId="20" borderId="2" applyNumberFormat="0" applyAlignment="0" applyProtection="0"/>
    <xf numFmtId="0" fontId="20" fillId="32" borderId="3" applyNumberFormat="0" applyAlignment="0" applyProtection="0"/>
    <xf numFmtId="0" fontId="40" fillId="0" borderId="4">
      <alignment horizontal="center"/>
      <protection/>
    </xf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41" fillId="0" borderId="0">
      <alignment/>
      <protection/>
    </xf>
    <xf numFmtId="183" fontId="8" fillId="0" borderId="0" applyFont="0" applyFill="0" applyBorder="0" applyAlignment="0" applyProtection="0"/>
    <xf numFmtId="209" fontId="8" fillId="0" borderId="0">
      <alignment/>
      <protection/>
    </xf>
    <xf numFmtId="191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193" fontId="41" fillId="0" borderId="0">
      <alignment/>
      <protection/>
    </xf>
    <xf numFmtId="0" fontId="42" fillId="0" borderId="0" applyProtection="0">
      <alignment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4" fontId="41" fillId="0" borderId="0">
      <alignment/>
      <protection/>
    </xf>
    <xf numFmtId="0" fontId="22" fillId="0" borderId="0" applyNumberFormat="0" applyFill="0" applyBorder="0" applyAlignment="0" applyProtection="0"/>
    <xf numFmtId="2" fontId="42" fillId="0" borderId="0" applyProtection="0">
      <alignment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38" fontId="44" fillId="20" borderId="0" applyNumberFormat="0" applyBorder="0" applyAlignment="0" applyProtection="0"/>
    <xf numFmtId="0" fontId="45" fillId="0" borderId="0" applyNumberFormat="0" applyFill="0" applyBorder="0">
      <alignment horizontal="left" vertical="center"/>
      <protection/>
    </xf>
    <xf numFmtId="0" fontId="46" fillId="0" borderId="5" applyNumberFormat="0" applyAlignment="0" applyProtection="0"/>
    <xf numFmtId="0" fontId="46" fillId="0" borderId="6">
      <alignment horizontal="left" vertical="center"/>
      <protection/>
    </xf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7" fillId="0" borderId="0" applyProtection="0">
      <alignment/>
    </xf>
    <xf numFmtId="0" fontId="46" fillId="0" borderId="0" applyProtection="0">
      <alignment/>
    </xf>
    <xf numFmtId="0" fontId="48" fillId="0" borderId="0" applyNumberFormat="0" applyFill="0" applyBorder="0" applyAlignment="0" applyProtection="0"/>
    <xf numFmtId="0" fontId="16" fillId="7" borderId="2" applyNumberFormat="0" applyAlignment="0" applyProtection="0"/>
    <xf numFmtId="10" fontId="44" fillId="33" borderId="10" applyNumberFormat="0" applyBorder="0" applyAlignment="0" applyProtection="0"/>
    <xf numFmtId="211" fontId="49" fillId="34" borderId="0">
      <alignment/>
      <protection/>
    </xf>
    <xf numFmtId="0" fontId="50" fillId="7" borderId="2" applyNumberFormat="0" applyAlignment="0" applyProtection="0"/>
    <xf numFmtId="0" fontId="19" fillId="0" borderId="11" applyNumberFormat="0" applyFill="0" applyAlignment="0" applyProtection="0"/>
    <xf numFmtId="211" fontId="51" fillId="35" borderId="0">
      <alignment/>
      <protection/>
    </xf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21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13" fontId="52" fillId="0" borderId="0" applyFont="0" applyFill="0" applyBorder="0" applyAlignment="0" applyProtection="0"/>
    <xf numFmtId="214" fontId="52" fillId="0" borderId="0" applyFont="0" applyFill="0" applyBorder="0" applyAlignment="0" applyProtection="0"/>
    <xf numFmtId="215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0" fontId="15" fillId="36" borderId="0" applyNumberFormat="0" applyBorder="0" applyAlignment="0" applyProtection="0"/>
    <xf numFmtId="0" fontId="41" fillId="0" borderId="0">
      <alignment/>
      <protection/>
    </xf>
    <xf numFmtId="37" fontId="53" fillId="0" borderId="0">
      <alignment/>
      <protection/>
    </xf>
    <xf numFmtId="0" fontId="54" fillId="0" borderId="0">
      <alignment/>
      <protection/>
    </xf>
    <xf numFmtId="0" fontId="49" fillId="0" borderId="0">
      <alignment/>
      <protection/>
    </xf>
    <xf numFmtId="216" fontId="55" fillId="0" borderId="0">
      <alignment/>
      <protection/>
    </xf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0" fontId="28" fillId="0" borderId="0">
      <alignment/>
      <protection/>
    </xf>
    <xf numFmtId="0" fontId="0" fillId="33" borderId="12" applyNumberFormat="0" applyFont="0" applyAlignment="0" applyProtection="0"/>
    <xf numFmtId="0" fontId="17" fillId="20" borderId="13" applyNumberFormat="0" applyAlignment="0" applyProtection="0"/>
    <xf numFmtId="14" fontId="37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13" fontId="8" fillId="0" borderId="0" applyFont="0" applyFill="0" applyProtection="0">
      <alignment/>
    </xf>
    <xf numFmtId="0" fontId="52" fillId="0" borderId="0" applyNumberFormat="0" applyFont="0" applyFill="0" applyBorder="0" applyAlignment="0" applyProtection="0"/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39" fillId="0" borderId="14">
      <alignment horizontal="center"/>
      <protection/>
    </xf>
    <xf numFmtId="3" fontId="52" fillId="0" borderId="0" applyFont="0" applyFill="0" applyBorder="0" applyAlignment="0" applyProtection="0"/>
    <xf numFmtId="0" fontId="52" fillId="37" borderId="0" applyNumberFormat="0" applyFont="0" applyBorder="0" applyAlignment="0" applyProtection="0"/>
    <xf numFmtId="3" fontId="56" fillId="0" borderId="0">
      <alignment/>
      <protection/>
    </xf>
    <xf numFmtId="0" fontId="0" fillId="0" borderId="0" applyNumberFormat="0" applyFill="0" applyBorder="0" applyAlignment="0" applyProtection="0"/>
    <xf numFmtId="0" fontId="57" fillId="38" borderId="15">
      <alignment/>
      <protection locked="0"/>
    </xf>
    <xf numFmtId="0" fontId="58" fillId="0" borderId="0">
      <alignment/>
      <protection/>
    </xf>
    <xf numFmtId="0" fontId="8" fillId="0" borderId="0" applyNumberFormat="0" applyFill="0" applyBorder="0" applyAlignment="0" applyProtection="0"/>
    <xf numFmtId="0" fontId="57" fillId="38" borderId="15">
      <alignment/>
      <protection locked="0"/>
    </xf>
    <xf numFmtId="0" fontId="57" fillId="38" borderId="15">
      <alignment/>
      <protection locked="0"/>
    </xf>
    <xf numFmtId="0" fontId="59" fillId="0" borderId="0">
      <alignment horizontal="center" vertical="top"/>
      <protection/>
    </xf>
    <xf numFmtId="0" fontId="9" fillId="0" borderId="0" applyNumberFormat="0" applyFill="0" applyBorder="0" applyAlignment="0" applyProtection="0"/>
    <xf numFmtId="0" fontId="23" fillId="0" borderId="16" applyNumberFormat="0" applyFill="0" applyAlignment="0" applyProtection="0"/>
    <xf numFmtId="217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26" fillId="0" borderId="0" applyFont="0" applyFill="0" applyBorder="0" applyAlignment="0" applyProtection="0"/>
    <xf numFmtId="220" fontId="2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0" fontId="8" fillId="0" borderId="17" applyNumberFormat="0" applyFill="0" applyProtection="0">
      <alignment horizontal="right"/>
    </xf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60" fillId="0" borderId="7" applyNumberFormat="0" applyFill="0" applyAlignment="0" applyProtection="0"/>
    <xf numFmtId="0" fontId="61" fillId="0" borderId="18" applyNumberFormat="0" applyFill="0" applyAlignment="0" applyProtection="0"/>
    <xf numFmtId="0" fontId="11" fillId="0" borderId="8" applyNumberFormat="0" applyFill="0" applyAlignment="0" applyProtection="0"/>
    <xf numFmtId="0" fontId="62" fillId="0" borderId="8" applyNumberFormat="0" applyFill="0" applyAlignment="0" applyProtection="0"/>
    <xf numFmtId="0" fontId="63" fillId="0" borderId="8" applyNumberFormat="0" applyFill="0" applyAlignment="0" applyProtection="0"/>
    <xf numFmtId="0" fontId="12" fillId="0" borderId="9" applyNumberFormat="0" applyFill="0" applyAlignment="0" applyProtection="0"/>
    <xf numFmtId="0" fontId="64" fillId="0" borderId="9" applyNumberFormat="0" applyFill="0" applyAlignment="0" applyProtection="0"/>
    <xf numFmtId="0" fontId="65" fillId="0" borderId="19" applyNumberFormat="0" applyFill="0" applyAlignment="0" applyProtection="0"/>
    <xf numFmtId="0" fontId="1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7" applyNumberFormat="0" applyFill="0" applyProtection="0">
      <alignment horizontal="center"/>
    </xf>
    <xf numFmtId="0" fontId="68" fillId="0" borderId="0" applyNumberFormat="0" applyFill="0" applyBorder="0" applyAlignment="0" applyProtection="0"/>
    <xf numFmtId="0" fontId="69" fillId="0" borderId="20" applyNumberFormat="0" applyFill="0" applyProtection="0">
      <alignment horizontal="center"/>
    </xf>
    <xf numFmtId="0" fontId="14" fillId="3" borderId="0" applyNumberFormat="0" applyBorder="0" applyAlignment="0" applyProtection="0"/>
    <xf numFmtId="0" fontId="71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3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3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3" borderId="0" applyNumberFormat="0" applyBorder="0" applyAlignment="0" applyProtection="0"/>
    <xf numFmtId="0" fontId="71" fillId="3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0" fillId="3" borderId="0" applyNumberFormat="0" applyBorder="0" applyAlignment="0" applyProtection="0"/>
    <xf numFmtId="0" fontId="70" fillId="5" borderId="0" applyNumberFormat="0" applyBorder="0" applyAlignment="0" applyProtection="0"/>
    <xf numFmtId="0" fontId="70" fillId="3" borderId="0" applyNumberFormat="0" applyBorder="0" applyAlignment="0" applyProtection="0"/>
    <xf numFmtId="0" fontId="71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1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4" fillId="39" borderId="0" applyNumberFormat="0" applyBorder="0" applyAlignment="0" applyProtection="0"/>
    <xf numFmtId="0" fontId="73" fillId="3" borderId="0" applyNumberFormat="0" applyBorder="0" applyAlignment="0" applyProtection="0"/>
    <xf numFmtId="0" fontId="72" fillId="3" borderId="0" applyNumberFormat="0" applyBorder="0" applyAlignment="0" applyProtection="0"/>
    <xf numFmtId="0" fontId="70" fillId="3" borderId="0" applyNumberFormat="0" applyBorder="0" applyAlignment="0" applyProtection="0"/>
    <xf numFmtId="0" fontId="75" fillId="5" borderId="0" applyNumberFormat="0" applyBorder="0" applyAlignment="0" applyProtection="0"/>
    <xf numFmtId="0" fontId="74" fillId="39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3" fillId="5" borderId="0" applyNumberFormat="0" applyBorder="0" applyAlignment="0" applyProtection="0"/>
    <xf numFmtId="0" fontId="72" fillId="5" borderId="0" applyNumberFormat="0" applyBorder="0" applyAlignment="0" applyProtection="0"/>
    <xf numFmtId="0" fontId="73" fillId="5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5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3" fillId="5" borderId="0" applyNumberFormat="0" applyBorder="0" applyAlignment="0" applyProtection="0"/>
    <xf numFmtId="0" fontId="71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5" borderId="0" applyNumberFormat="0" applyBorder="0" applyAlignment="0" applyProtection="0"/>
    <xf numFmtId="0" fontId="74" fillId="39" borderId="0" applyNumberFormat="0" applyBorder="0" applyAlignment="0" applyProtection="0"/>
    <xf numFmtId="0" fontId="70" fillId="5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1" fillId="3" borderId="0" applyNumberFormat="0" applyBorder="0" applyAlignment="0" applyProtection="0"/>
    <xf numFmtId="0" fontId="70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5" borderId="0" applyNumberFormat="0" applyBorder="0" applyAlignment="0" applyProtection="0"/>
    <xf numFmtId="0" fontId="71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1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3" fillId="5" borderId="0" applyNumberFormat="0" applyBorder="0" applyAlignment="0" applyProtection="0"/>
    <xf numFmtId="0" fontId="71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77" fillId="0" borderId="0" applyFont="0" applyFill="0" applyBorder="0" applyAlignment="0" applyProtection="0"/>
    <xf numFmtId="0" fontId="13" fillId="4" borderId="0" applyNumberFormat="0" applyBorder="0" applyAlignment="0" applyProtection="0"/>
    <xf numFmtId="0" fontId="7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1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4" borderId="0" applyNumberFormat="0" applyBorder="0" applyAlignment="0" applyProtection="0"/>
    <xf numFmtId="0" fontId="79" fillId="4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78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4" borderId="0" applyNumberFormat="0" applyBorder="0" applyAlignment="0" applyProtection="0"/>
    <xf numFmtId="0" fontId="7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80" fillId="28" borderId="0" applyNumberFormat="0" applyBorder="0" applyAlignment="0" applyProtection="0"/>
    <xf numFmtId="0" fontId="81" fillId="4" borderId="0" applyNumberFormat="0" applyBorder="0" applyAlignment="0" applyProtection="0"/>
    <xf numFmtId="0" fontId="80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82" fillId="6" borderId="0" applyNumberFormat="0" applyBorder="0" applyAlignment="0" applyProtection="0"/>
    <xf numFmtId="0" fontId="80" fillId="28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1" fillId="6" borderId="0" applyNumberFormat="0" applyBorder="0" applyAlignment="0" applyProtection="0"/>
    <xf numFmtId="0" fontId="80" fillId="6" borderId="0" applyNumberFormat="0" applyBorder="0" applyAlignment="0" applyProtection="0"/>
    <xf numFmtId="0" fontId="81" fillId="6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6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81" fillId="6" borderId="0" applyNumberFormat="0" applyBorder="0" applyAlignment="0" applyProtection="0"/>
    <xf numFmtId="0" fontId="7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6" borderId="0" applyNumberFormat="0" applyBorder="0" applyAlignment="0" applyProtection="0"/>
    <xf numFmtId="0" fontId="80" fillId="28" borderId="0" applyNumberFormat="0" applyBorder="0" applyAlignment="0" applyProtection="0"/>
    <xf numFmtId="0" fontId="78" fillId="6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6" borderId="0" applyNumberFormat="0" applyBorder="0" applyAlignment="0" applyProtection="0"/>
    <xf numFmtId="0" fontId="7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81" fillId="6" borderId="0" applyNumberFormat="0" applyBorder="0" applyAlignment="0" applyProtection="0"/>
    <xf numFmtId="0" fontId="79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84" fillId="0" borderId="16" applyNumberFormat="0" applyFill="0" applyAlignment="0" applyProtection="0"/>
    <xf numFmtId="0" fontId="83" fillId="0" borderId="21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85" fillId="0" borderId="0" applyFont="0" applyFill="0" applyBorder="0" applyAlignment="0" applyProtection="0"/>
    <xf numFmtId="222" fontId="85" fillId="0" borderId="0" applyFont="0" applyFill="0" applyBorder="0" applyAlignment="0" applyProtection="0"/>
    <xf numFmtId="0" fontId="18" fillId="20" borderId="2" applyNumberFormat="0" applyAlignment="0" applyProtection="0"/>
    <xf numFmtId="0" fontId="87" fillId="20" borderId="2" applyNumberFormat="0" applyAlignment="0" applyProtection="0"/>
    <xf numFmtId="0" fontId="86" fillId="40" borderId="2" applyNumberFormat="0" applyAlignment="0" applyProtection="0"/>
    <xf numFmtId="0" fontId="20" fillId="32" borderId="3" applyNumberFormat="0" applyAlignment="0" applyProtection="0"/>
    <xf numFmtId="0" fontId="89" fillId="32" borderId="3" applyNumberFormat="0" applyAlignment="0" applyProtection="0"/>
    <xf numFmtId="0" fontId="88" fillId="32" borderId="22" applyNumberFormat="0" applyAlignment="0" applyProtection="0"/>
    <xf numFmtId="0" fontId="2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9" fillId="0" borderId="20" applyNumberFormat="0" applyFill="0" applyProtection="0">
      <alignment horizontal="left"/>
    </xf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95" fillId="0" borderId="11" applyNumberFormat="0" applyFill="0" applyAlignment="0" applyProtection="0"/>
    <xf numFmtId="0" fontId="94" fillId="0" borderId="11" applyNumberFormat="0" applyFill="0" applyAlignment="0" applyProtection="0"/>
    <xf numFmtId="38" fontId="96" fillId="0" borderId="0" applyFont="0" applyFill="0" applyBorder="0" applyAlignment="0" applyProtection="0"/>
    <xf numFmtId="4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>
      <alignment/>
      <protection/>
    </xf>
    <xf numFmtId="195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0" fontId="41" fillId="0" borderId="0">
      <alignment/>
      <protection/>
    </xf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77" fillId="0" borderId="0">
      <alignment/>
      <protection/>
    </xf>
    <xf numFmtId="0" fontId="98" fillId="41" borderId="0" applyNumberFormat="0" applyBorder="0" applyAlignment="0" applyProtection="0"/>
    <xf numFmtId="0" fontId="98" fillId="42" borderId="0" applyNumberFormat="0" applyBorder="0" applyAlignment="0" applyProtection="0"/>
    <xf numFmtId="0" fontId="98" fillId="43" borderId="0" applyNumberFormat="0" applyBorder="0" applyAlignment="0" applyProtection="0"/>
    <xf numFmtId="0" fontId="24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17" borderId="0" applyNumberFormat="0" applyBorder="0" applyAlignment="0" applyProtection="0"/>
    <xf numFmtId="0" fontId="24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44" borderId="0" applyNumberFormat="0" applyBorder="0" applyAlignment="0" applyProtection="0"/>
    <xf numFmtId="0" fontId="24" fillId="8" borderId="0" applyNumberFormat="0" applyBorder="0" applyAlignment="0" applyProtection="0"/>
    <xf numFmtId="0" fontId="32" fillId="8" borderId="0" applyNumberFormat="0" applyBorder="0" applyAlignment="0" applyProtection="0"/>
    <xf numFmtId="0" fontId="31" fillId="44" borderId="0" applyNumberFormat="0" applyBorder="0" applyAlignment="0" applyProtection="0"/>
    <xf numFmtId="0" fontId="24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45" borderId="0" applyNumberFormat="0" applyBorder="0" applyAlignment="0" applyProtection="0"/>
    <xf numFmtId="0" fontId="24" fillId="17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24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223" fontId="8" fillId="0" borderId="20" applyFill="0" applyProtection="0">
      <alignment horizontal="right"/>
    </xf>
    <xf numFmtId="0" fontId="8" fillId="0" borderId="17" applyNumberFormat="0" applyFill="0" applyProtection="0">
      <alignment horizontal="left"/>
    </xf>
    <xf numFmtId="0" fontId="15" fillId="36" borderId="0" applyNumberFormat="0" applyBorder="0" applyAlignment="0" applyProtection="0"/>
    <xf numFmtId="0" fontId="99" fillId="36" borderId="0" applyNumberFormat="0" applyBorder="0" applyAlignment="0" applyProtection="0"/>
    <xf numFmtId="0" fontId="100" fillId="36" borderId="0" applyNumberFormat="0" applyBorder="0" applyAlignment="0" applyProtection="0"/>
    <xf numFmtId="0" fontId="17" fillId="20" borderId="13" applyNumberFormat="0" applyAlignment="0" applyProtection="0"/>
    <xf numFmtId="0" fontId="101" fillId="20" borderId="13" applyNumberFormat="0" applyAlignment="0" applyProtection="0"/>
    <xf numFmtId="0" fontId="83" fillId="40" borderId="23" applyNumberFormat="0" applyAlignment="0" applyProtection="0"/>
    <xf numFmtId="0" fontId="16" fillId="7" borderId="2" applyNumberFormat="0" applyAlignment="0" applyProtection="0"/>
    <xf numFmtId="0" fontId="102" fillId="7" borderId="2" applyNumberFormat="0" applyAlignment="0" applyProtection="0"/>
    <xf numFmtId="0" fontId="103" fillId="7" borderId="2" applyNumberFormat="0" applyAlignment="0" applyProtection="0"/>
    <xf numFmtId="1" fontId="8" fillId="0" borderId="20" applyFill="0" applyProtection="0">
      <alignment horizontal="center"/>
    </xf>
    <xf numFmtId="1" fontId="3" fillId="0" borderId="10">
      <alignment vertical="center"/>
      <protection locked="0"/>
    </xf>
    <xf numFmtId="0" fontId="104" fillId="0" borderId="0">
      <alignment/>
      <protection/>
    </xf>
    <xf numFmtId="199" fontId="3" fillId="0" borderId="10">
      <alignment vertical="center"/>
      <protection locked="0"/>
    </xf>
    <xf numFmtId="0" fontId="27" fillId="0" borderId="0">
      <alignment/>
      <protection locked="0"/>
    </xf>
    <xf numFmtId="0" fontId="85" fillId="0" borderId="0">
      <alignment/>
      <protection/>
    </xf>
    <xf numFmtId="0" fontId="5" fillId="0" borderId="0" applyNumberFormat="0" applyFill="0" applyBorder="0" applyAlignment="0" applyProtection="0"/>
    <xf numFmtId="0" fontId="52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33" borderId="12" applyNumberFormat="0" applyFont="0" applyAlignment="0" applyProtection="0"/>
    <xf numFmtId="0" fontId="0" fillId="33" borderId="12" applyNumberFormat="0" applyFont="0" applyAlignment="0" applyProtection="0"/>
    <xf numFmtId="0" fontId="0" fillId="33" borderId="1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10" xfId="439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206" fontId="1" fillId="0" borderId="4" xfId="0" applyNumberFormat="1" applyFont="1" applyFill="1" applyBorder="1" applyAlignment="1">
      <alignment horizontal="center" vertical="center" wrapText="1" shrinkToFit="1"/>
    </xf>
    <xf numFmtId="206" fontId="0" fillId="0" borderId="0" xfId="0" applyNumberFormat="1" applyAlignment="1">
      <alignment vertical="center"/>
    </xf>
    <xf numFmtId="206" fontId="0" fillId="0" borderId="0" xfId="0" applyNumberFormat="1" applyAlignment="1">
      <alignment vertical="center"/>
    </xf>
    <xf numFmtId="206" fontId="1" fillId="0" borderId="4" xfId="0" applyNumberFormat="1" applyFont="1" applyFill="1" applyBorder="1" applyAlignment="1">
      <alignment vertical="center" wrapText="1" shrinkToFit="1"/>
    </xf>
    <xf numFmtId="184" fontId="0" fillId="0" borderId="0" xfId="0" applyNumberFormat="1" applyAlignment="1">
      <alignment vertical="center"/>
    </xf>
    <xf numFmtId="0" fontId="1" fillId="0" borderId="4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45" fillId="0" borderId="10" xfId="438" applyFont="1" applyBorder="1" applyAlignment="1">
      <alignment horizontal="center" vertical="center"/>
      <protection/>
    </xf>
    <xf numFmtId="0" fontId="0" fillId="0" borderId="10" xfId="439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206" fontId="0" fillId="0" borderId="10" xfId="0" applyNumberFormat="1" applyFont="1" applyBorder="1" applyAlignment="1">
      <alignment horizontal="center" vertical="center"/>
    </xf>
    <xf numFmtId="20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439" applyFont="1" applyBorder="1" applyAlignment="1">
      <alignment horizontal="center" vertical="center" wrapText="1"/>
      <protection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438" applyFont="1" applyBorder="1" applyAlignment="1">
      <alignment horizontal="center" vertical="center"/>
      <protection/>
    </xf>
    <xf numFmtId="184" fontId="0" fillId="0" borderId="10" xfId="0" applyNumberFormat="1" applyFont="1" applyBorder="1" applyAlignment="1">
      <alignment vertical="center"/>
    </xf>
    <xf numFmtId="0" fontId="0" fillId="0" borderId="10" xfId="439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05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06" fontId="0" fillId="0" borderId="1" xfId="0" applyNumberFormat="1" applyBorder="1" applyAlignment="1">
      <alignment horizontal="right" vertical="center"/>
    </xf>
  </cellXfs>
  <cellStyles count="63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?_x0008__x001C__x001C_?_x0007__x0001__x0001_" xfId="16"/>
    <cellStyle name="_20100326高清市院遂宁检察院1080P配置清单26日改" xfId="17"/>
    <cellStyle name="_2010年各单位清算索赔计划-年底" xfId="18"/>
    <cellStyle name="_Book1" xfId="19"/>
    <cellStyle name="_Book1_1" xfId="20"/>
    <cellStyle name="_Book1_2" xfId="21"/>
    <cellStyle name="_Book1_3" xfId="22"/>
    <cellStyle name="_Book1_4" xfId="23"/>
    <cellStyle name="_Book1_5" xfId="24"/>
    <cellStyle name="_ET_STYLE_NoName_00_" xfId="25"/>
    <cellStyle name="_ET_STYLE_NoName_00__Book1" xfId="26"/>
    <cellStyle name="_ET_STYLE_NoName_00__Book1_1" xfId="27"/>
    <cellStyle name="_ET_STYLE_NoName_00__Book1_1_县公司" xfId="28"/>
    <cellStyle name="_ET_STYLE_NoName_00__Book1_1_银行账户情况表_2010年12月" xfId="29"/>
    <cellStyle name="_ET_STYLE_NoName_00__Book1_2" xfId="30"/>
    <cellStyle name="_ET_STYLE_NoName_00__Book1_县公司" xfId="31"/>
    <cellStyle name="_ET_STYLE_NoName_00__Book1_银行账户情况表_2010年12月" xfId="32"/>
    <cellStyle name="_ET_STYLE_NoName_00__Sheet3" xfId="33"/>
    <cellStyle name="_ET_STYLE_NoName_00__集团-五公司-200802" xfId="34"/>
    <cellStyle name="_ET_STYLE_NoName_00__集团-五公司-200802_1" xfId="35"/>
    <cellStyle name="_ET_STYLE_NoName_00__集团-五公司-200802_10" xfId="36"/>
    <cellStyle name="_ET_STYLE_NoName_00__集团-五公司-200802_11" xfId="37"/>
    <cellStyle name="_ET_STYLE_NoName_00__集团-五公司-200802_12" xfId="38"/>
    <cellStyle name="_ET_STYLE_NoName_00__集团-五公司-200802_2" xfId="39"/>
    <cellStyle name="_ET_STYLE_NoName_00__集团-五公司-200802_3" xfId="40"/>
    <cellStyle name="_ET_STYLE_NoName_00__集团-五公司-200802_4" xfId="41"/>
    <cellStyle name="_ET_STYLE_NoName_00__集团-五公司-200802_5" xfId="42"/>
    <cellStyle name="_ET_STYLE_NoName_00__集团-五公司-200802_6" xfId="43"/>
    <cellStyle name="_ET_STYLE_NoName_00__集团-五公司-200802_7" xfId="44"/>
    <cellStyle name="_ET_STYLE_NoName_00__集团-五公司-200802_8" xfId="45"/>
    <cellStyle name="_ET_STYLE_NoName_00__集团-五公司-200802_9" xfId="46"/>
    <cellStyle name="_ET_STYLE_NoName_00__建行" xfId="47"/>
    <cellStyle name="_ET_STYLE_NoName_00__县公司" xfId="48"/>
    <cellStyle name="_ET_STYLE_NoName_00__银行账户情况表_2010年12月" xfId="49"/>
    <cellStyle name="_ET_STYLE_NoName_00__云南水利电力有限公司" xfId="50"/>
    <cellStyle name="_ET_STYLE_NoName_00__中铁五局2011年一标" xfId="51"/>
    <cellStyle name="_Sheet1" xfId="52"/>
    <cellStyle name="_本部汇总" xfId="53"/>
    <cellStyle name="_南方电网" xfId="54"/>
    <cellStyle name="_弱电系统设备配置报价清单" xfId="55"/>
    <cellStyle name="0,0&#13;&#10;NA&#13;&#10;" xfId="56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20% - 强调文字颜色 1" xfId="63"/>
    <cellStyle name="20% - 强调文字颜色 1 2" xfId="64"/>
    <cellStyle name="20% - 强调文字颜色 1_Book1" xfId="65"/>
    <cellStyle name="20% - 强调文字颜色 2" xfId="66"/>
    <cellStyle name="20% - 强调文字颜色 2 2" xfId="67"/>
    <cellStyle name="20% - 强调文字颜色 2_Book1" xfId="68"/>
    <cellStyle name="20% - 强调文字颜色 3" xfId="69"/>
    <cellStyle name="20% - 强调文字颜色 3 2" xfId="70"/>
    <cellStyle name="20% - 强调文字颜色 3_Book1" xfId="71"/>
    <cellStyle name="20% - 强调文字颜色 4" xfId="72"/>
    <cellStyle name="20% - 强调文字颜色 4 2" xfId="73"/>
    <cellStyle name="20% - 强调文字颜色 4_Book1" xfId="74"/>
    <cellStyle name="20% - 强调文字颜色 5" xfId="75"/>
    <cellStyle name="20% - 强调文字颜色 5 2" xfId="76"/>
    <cellStyle name="20% - 强调文字颜色 5_Book1" xfId="77"/>
    <cellStyle name="20% - 强调文字颜色 6" xfId="78"/>
    <cellStyle name="20% - 强调文字颜色 6 2" xfId="79"/>
    <cellStyle name="20% - 强调文字颜色 6_Book1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强调文字颜色 1" xfId="87"/>
    <cellStyle name="40% - 强调文字颜色 1 2" xfId="88"/>
    <cellStyle name="40% - 强调文字颜色 1_Book1" xfId="89"/>
    <cellStyle name="40% - 强调文字颜色 2" xfId="90"/>
    <cellStyle name="40% - 强调文字颜色 2 2" xfId="91"/>
    <cellStyle name="40% - 强调文字颜色 2_Book1" xfId="92"/>
    <cellStyle name="40% - 强调文字颜色 3" xfId="93"/>
    <cellStyle name="40% - 强调文字颜色 3 2" xfId="94"/>
    <cellStyle name="40% - 强调文字颜色 3_Book1" xfId="95"/>
    <cellStyle name="40% - 强调文字颜色 4" xfId="96"/>
    <cellStyle name="40% - 强调文字颜色 4 2" xfId="97"/>
    <cellStyle name="40% - 强调文字颜色 4_Book1" xfId="98"/>
    <cellStyle name="40% - 强调文字颜色 5" xfId="99"/>
    <cellStyle name="40% - 强调文字颜色 5 2" xfId="100"/>
    <cellStyle name="40% - 强调文字颜色 5_Book1" xfId="101"/>
    <cellStyle name="40% - 强调文字颜色 6" xfId="102"/>
    <cellStyle name="40% - 强调文字颜色 6 2" xfId="103"/>
    <cellStyle name="40% - 强调文字颜色 6_Book1" xfId="104"/>
    <cellStyle name="60% - Accent1" xfId="105"/>
    <cellStyle name="60% - Accent2" xfId="106"/>
    <cellStyle name="60% - Accent3" xfId="107"/>
    <cellStyle name="60% - Accent4" xfId="108"/>
    <cellStyle name="60% - Accent5" xfId="109"/>
    <cellStyle name="60% - Accent6" xfId="110"/>
    <cellStyle name="60% - 强调文字颜色 1" xfId="111"/>
    <cellStyle name="60% - 强调文字颜色 1 2" xfId="112"/>
    <cellStyle name="60% - 强调文字颜色 1_Book1" xfId="113"/>
    <cellStyle name="60% - 强调文字颜色 2" xfId="114"/>
    <cellStyle name="60% - 强调文字颜色 2 2" xfId="115"/>
    <cellStyle name="60% - 强调文字颜色 2_Book1" xfId="116"/>
    <cellStyle name="60% - 强调文字颜色 3" xfId="117"/>
    <cellStyle name="60% - 强调文字颜色 3 2" xfId="118"/>
    <cellStyle name="60% - 强调文字颜色 3_Book1" xfId="119"/>
    <cellStyle name="60% - 强调文字颜色 4" xfId="120"/>
    <cellStyle name="60% - 强调文字颜色 4 2" xfId="121"/>
    <cellStyle name="60% - 强调文字颜色 4_Book1" xfId="122"/>
    <cellStyle name="60% - 强调文字颜色 5" xfId="123"/>
    <cellStyle name="60% - 强调文字颜色 5 2" xfId="124"/>
    <cellStyle name="60% - 强调文字颜色 5_Book1" xfId="125"/>
    <cellStyle name="60% - 强调文字颜色 6" xfId="126"/>
    <cellStyle name="60% - 强调文字颜色 6 2" xfId="127"/>
    <cellStyle name="60% - 强调文字颜色 6_Book1" xfId="128"/>
    <cellStyle name="6mal" xfId="129"/>
    <cellStyle name="Accent1" xfId="130"/>
    <cellStyle name="Accent1 - 20%" xfId="131"/>
    <cellStyle name="Accent1 - 40%" xfId="132"/>
    <cellStyle name="Accent1 - 60%" xfId="133"/>
    <cellStyle name="Accent1_Book1" xfId="134"/>
    <cellStyle name="Accent2" xfId="135"/>
    <cellStyle name="Accent2 - 20%" xfId="136"/>
    <cellStyle name="Accent2 - 40%" xfId="137"/>
    <cellStyle name="Accent2 - 60%" xfId="138"/>
    <cellStyle name="Accent2_Book1" xfId="139"/>
    <cellStyle name="Accent3" xfId="140"/>
    <cellStyle name="Accent3 - 20%" xfId="141"/>
    <cellStyle name="Accent3 - 40%" xfId="142"/>
    <cellStyle name="Accent3 - 60%" xfId="143"/>
    <cellStyle name="Accent3_Book1" xfId="144"/>
    <cellStyle name="Accent4" xfId="145"/>
    <cellStyle name="Accent4 - 20%" xfId="146"/>
    <cellStyle name="Accent4 - 40%" xfId="147"/>
    <cellStyle name="Accent4 - 60%" xfId="148"/>
    <cellStyle name="Accent4_Book1" xfId="149"/>
    <cellStyle name="Accent5" xfId="150"/>
    <cellStyle name="Accent5 - 20%" xfId="151"/>
    <cellStyle name="Accent5 - 40%" xfId="152"/>
    <cellStyle name="Accent5 - 60%" xfId="153"/>
    <cellStyle name="Accent5_Book1" xfId="154"/>
    <cellStyle name="Accent6" xfId="155"/>
    <cellStyle name="Accent6 - 20%" xfId="156"/>
    <cellStyle name="Accent6 - 40%" xfId="157"/>
    <cellStyle name="Accent6 - 60%" xfId="158"/>
    <cellStyle name="Accent6_Book1" xfId="159"/>
    <cellStyle name="args.style" xfId="160"/>
    <cellStyle name="Bad" xfId="161"/>
    <cellStyle name="Black" xfId="162"/>
    <cellStyle name="Border" xfId="163"/>
    <cellStyle name="Calc Currency (0)" xfId="164"/>
    <cellStyle name="Calculation" xfId="165"/>
    <cellStyle name="Check Cell" xfId="166"/>
    <cellStyle name="Column_Title" xfId="167"/>
    <cellStyle name="Comma [0]" xfId="168"/>
    <cellStyle name="Comma [0] 2" xfId="169"/>
    <cellStyle name="Comma 2" xfId="170"/>
    <cellStyle name="Comma 2 2" xfId="171"/>
    <cellStyle name="Comma 3" xfId="172"/>
    <cellStyle name="Comma 4" xfId="173"/>
    <cellStyle name="comma zerodec" xfId="174"/>
    <cellStyle name="Comma_!!!GO" xfId="175"/>
    <cellStyle name="comma-d" xfId="176"/>
    <cellStyle name="Currency [0]" xfId="177"/>
    <cellStyle name="Currency_!!!GO" xfId="178"/>
    <cellStyle name="Currency1" xfId="179"/>
    <cellStyle name="Date" xfId="180"/>
    <cellStyle name="Dezimal [0]_laroux" xfId="181"/>
    <cellStyle name="Dezimal_laroux" xfId="182"/>
    <cellStyle name="Dollar (zero dec)" xfId="183"/>
    <cellStyle name="Explanatory Text" xfId="184"/>
    <cellStyle name="Fixed" xfId="185"/>
    <cellStyle name="Followed Hyperlink_AheadBehind.xls Chart 23" xfId="186"/>
    <cellStyle name="gcd" xfId="187"/>
    <cellStyle name="Good" xfId="188"/>
    <cellStyle name="Grey" xfId="189"/>
    <cellStyle name="h1" xfId="190"/>
    <cellStyle name="Header1" xfId="191"/>
    <cellStyle name="Header2" xfId="192"/>
    <cellStyle name="Heading 1" xfId="193"/>
    <cellStyle name="Heading 2" xfId="194"/>
    <cellStyle name="Heading 3" xfId="195"/>
    <cellStyle name="Heading 4" xfId="196"/>
    <cellStyle name="HEADING1" xfId="197"/>
    <cellStyle name="HEADING2" xfId="198"/>
    <cellStyle name="Hyperlink_AheadBehind.xls Chart 23" xfId="199"/>
    <cellStyle name="Input" xfId="200"/>
    <cellStyle name="Input [yellow]" xfId="201"/>
    <cellStyle name="Input Cells" xfId="202"/>
    <cellStyle name="Input_Book1" xfId="203"/>
    <cellStyle name="Linked Cell" xfId="204"/>
    <cellStyle name="Linked Cells" xfId="205"/>
    <cellStyle name="Millares [0]_96 Risk" xfId="206"/>
    <cellStyle name="Millares_96 Risk" xfId="207"/>
    <cellStyle name="Milliers [0]_!!!GO" xfId="208"/>
    <cellStyle name="Milliers_!!!GO" xfId="209"/>
    <cellStyle name="Moneda [0]_96 Risk" xfId="210"/>
    <cellStyle name="Moneda_96 Risk" xfId="211"/>
    <cellStyle name="Mon閠aire [0]_!!!GO" xfId="212"/>
    <cellStyle name="Mon閠aire_!!!GO" xfId="213"/>
    <cellStyle name="Neutral" xfId="214"/>
    <cellStyle name="New Times Roman" xfId="215"/>
    <cellStyle name="no dec" xfId="216"/>
    <cellStyle name="Non défini" xfId="217"/>
    <cellStyle name="Norma,_laroux_4_营业在建 (2)_E21" xfId="218"/>
    <cellStyle name="Normal - Style1" xfId="219"/>
    <cellStyle name="Normal 2" xfId="220"/>
    <cellStyle name="Normal 3" xfId="221"/>
    <cellStyle name="Normal_!!!GO" xfId="222"/>
    <cellStyle name="Note" xfId="223"/>
    <cellStyle name="Output" xfId="224"/>
    <cellStyle name="per.style" xfId="225"/>
    <cellStyle name="Percent [2]" xfId="226"/>
    <cellStyle name="Percent 2" xfId="227"/>
    <cellStyle name="Percent 3" xfId="228"/>
    <cellStyle name="Percent_!!!GO" xfId="229"/>
    <cellStyle name="Pourcentage_pldt" xfId="230"/>
    <cellStyle name="PSChar" xfId="231"/>
    <cellStyle name="PSDate" xfId="232"/>
    <cellStyle name="PSDec" xfId="233"/>
    <cellStyle name="PSHeading" xfId="234"/>
    <cellStyle name="PSInt" xfId="235"/>
    <cellStyle name="PSSpacer" xfId="236"/>
    <cellStyle name="Red" xfId="237"/>
    <cellStyle name="RowLevel_0" xfId="238"/>
    <cellStyle name="sstot" xfId="239"/>
    <cellStyle name="Standard_AREAS" xfId="240"/>
    <cellStyle name="Style 1" xfId="241"/>
    <cellStyle name="t" xfId="242"/>
    <cellStyle name="t_HVAC Equipment (3)" xfId="243"/>
    <cellStyle name="Tickmark" xfId="244"/>
    <cellStyle name="Title" xfId="245"/>
    <cellStyle name="Total" xfId="246"/>
    <cellStyle name="Tusental (0)_pldt" xfId="247"/>
    <cellStyle name="Tusental_pldt" xfId="248"/>
    <cellStyle name="Valuta (0)_pldt" xfId="249"/>
    <cellStyle name="Valuta_pldt" xfId="250"/>
    <cellStyle name="Warning Text" xfId="251"/>
    <cellStyle name="Percent" xfId="252"/>
    <cellStyle name="百分比 2" xfId="253"/>
    <cellStyle name="百分比 3" xfId="254"/>
    <cellStyle name="百分比 4" xfId="255"/>
    <cellStyle name="捠壿 [0.00]_Region Orders (2)" xfId="256"/>
    <cellStyle name="捠壿_Region Orders (2)" xfId="257"/>
    <cellStyle name="编号" xfId="258"/>
    <cellStyle name="标题" xfId="259"/>
    <cellStyle name="标题 1" xfId="260"/>
    <cellStyle name="标题 1 2" xfId="261"/>
    <cellStyle name="标题 1_Book1" xfId="262"/>
    <cellStyle name="标题 2" xfId="263"/>
    <cellStyle name="标题 2 2" xfId="264"/>
    <cellStyle name="标题 2_Book1" xfId="265"/>
    <cellStyle name="标题 3" xfId="266"/>
    <cellStyle name="标题 3 2" xfId="267"/>
    <cellStyle name="标题 3_Book1" xfId="268"/>
    <cellStyle name="标题 4" xfId="269"/>
    <cellStyle name="标题 4 2" xfId="270"/>
    <cellStyle name="标题 4_Book1" xfId="271"/>
    <cellStyle name="标题 5" xfId="272"/>
    <cellStyle name="标题_Book1" xfId="273"/>
    <cellStyle name="标题1" xfId="274"/>
    <cellStyle name="表标题" xfId="275"/>
    <cellStyle name="部门" xfId="276"/>
    <cellStyle name="差" xfId="277"/>
    <cellStyle name="差 2" xfId="278"/>
    <cellStyle name="差_~4190974" xfId="279"/>
    <cellStyle name="差_~5676413" xfId="280"/>
    <cellStyle name="差_00省级(打印)" xfId="281"/>
    <cellStyle name="差_00省级(定稿)" xfId="282"/>
    <cellStyle name="差_03昭通" xfId="283"/>
    <cellStyle name="差_0502通海县" xfId="284"/>
    <cellStyle name="差_05玉溪" xfId="285"/>
    <cellStyle name="差_0605石屏县" xfId="286"/>
    <cellStyle name="差_1003牟定县" xfId="287"/>
    <cellStyle name="差_1110洱源县" xfId="288"/>
    <cellStyle name="差_11大理" xfId="289"/>
    <cellStyle name="差_2、土地面积、人口、粮食产量基本情况" xfId="290"/>
    <cellStyle name="差_2006年分析表" xfId="291"/>
    <cellStyle name="差_2006年基础数据" xfId="292"/>
    <cellStyle name="差_2006年全省财力计算表（中央、决算）" xfId="293"/>
    <cellStyle name="差_2006年水利统计指标统计表" xfId="294"/>
    <cellStyle name="差_2006年在职人员情况" xfId="295"/>
    <cellStyle name="差_2007年检察院案件数" xfId="296"/>
    <cellStyle name="差_2007年可用财力" xfId="297"/>
    <cellStyle name="差_2007年人员分部门统计表" xfId="298"/>
    <cellStyle name="差_2007年政法部门业务指标" xfId="299"/>
    <cellStyle name="差_2008年县级公安保障标准落实奖励经费分配测算" xfId="300"/>
    <cellStyle name="差_2008云南省分县市中小学教职工统计表（教育厅提供）" xfId="301"/>
    <cellStyle name="差_2009年一般性转移支付标准工资" xfId="302"/>
    <cellStyle name="差_2009年一般性转移支付标准工资_~4190974" xfId="303"/>
    <cellStyle name="差_2009年一般性转移支付标准工资_~5676413" xfId="304"/>
    <cellStyle name="差_2009年一般性转移支付标准工资_不用软件计算9.1不考虑经费管理评价xl" xfId="305"/>
    <cellStyle name="差_2009年一般性转移支付标准工资_地方配套按人均增幅控制8.30xl" xfId="306"/>
    <cellStyle name="差_2009年一般性转移支付标准工资_地方配套按人均增幅控制8.30一般预算平均增幅、人均可用财力平均增幅两次控制、社会治安系数调整、案件数调整xl" xfId="307"/>
    <cellStyle name="差_2009年一般性转移支付标准工资_地方配套按人均增幅控制8.31（调整结案率后）xl" xfId="308"/>
    <cellStyle name="差_2009年一般性转移支付标准工资_奖励补助测算5.22测试" xfId="309"/>
    <cellStyle name="差_2009年一般性转移支付标准工资_奖励补助测算5.23新" xfId="310"/>
    <cellStyle name="差_2009年一般性转移支付标准工资_奖励补助测算5.24冯铸" xfId="311"/>
    <cellStyle name="差_2009年一般性转移支付标准工资_奖励补助测算7.23" xfId="312"/>
    <cellStyle name="差_2009年一般性转移支付标准工资_奖励补助测算7.25" xfId="313"/>
    <cellStyle name="差_2009年一般性转移支付标准工资_奖励补助测算7.25 (version 1) (version 1)" xfId="314"/>
    <cellStyle name="差_530623_2006年县级财政报表附表" xfId="315"/>
    <cellStyle name="差_530629_2006年县级财政报表附表" xfId="316"/>
    <cellStyle name="差_5334_2006年迪庆县级财政报表附表" xfId="317"/>
    <cellStyle name="差_Book1" xfId="318"/>
    <cellStyle name="差_Book1_1" xfId="319"/>
    <cellStyle name="差_Book1_2" xfId="320"/>
    <cellStyle name="差_Book1_县公司" xfId="321"/>
    <cellStyle name="差_Book1_银行账户情况表_2010年12月" xfId="322"/>
    <cellStyle name="差_Book2" xfId="323"/>
    <cellStyle name="差_M01-2(州市补助收入)" xfId="324"/>
    <cellStyle name="差_M03" xfId="325"/>
    <cellStyle name="差_Sheet1" xfId="326"/>
    <cellStyle name="差_不用软件计算9.1不考虑经费管理评价xl" xfId="327"/>
    <cellStyle name="差_财政供养人员" xfId="328"/>
    <cellStyle name="差_财政支出对上级的依赖程度" xfId="329"/>
    <cellStyle name="差_城建部门" xfId="330"/>
    <cellStyle name="差_地方配套按人均增幅控制8.30xl" xfId="331"/>
    <cellStyle name="差_地方配套按人均增幅控制8.30一般预算平均增幅、人均可用财力平均增幅两次控制、社会治安系数调整、案件数调整xl" xfId="332"/>
    <cellStyle name="差_地方配套按人均增幅控制8.31（调整结案率后）xl" xfId="333"/>
    <cellStyle name="差_第五部分(才淼、饶永宏）" xfId="334"/>
    <cellStyle name="差_第一部分：综合全" xfId="335"/>
    <cellStyle name="差_高中教师人数（教育厅1.6日提供）" xfId="336"/>
    <cellStyle name="差_汇总" xfId="337"/>
    <cellStyle name="差_汇总-县级财政报表附表" xfId="338"/>
    <cellStyle name="差_基础数据分析" xfId="339"/>
    <cellStyle name="差_检验表" xfId="340"/>
    <cellStyle name="差_检验表（调整后）" xfId="341"/>
    <cellStyle name="差_建行" xfId="342"/>
    <cellStyle name="差_奖励补助测算5.22测试" xfId="343"/>
    <cellStyle name="差_奖励补助测算5.23新" xfId="344"/>
    <cellStyle name="差_奖励补助测算5.24冯铸" xfId="345"/>
    <cellStyle name="差_奖励补助测算7.23" xfId="346"/>
    <cellStyle name="差_奖励补助测算7.25" xfId="347"/>
    <cellStyle name="差_奖励补助测算7.25 (version 1) (version 1)" xfId="348"/>
    <cellStyle name="差_教师绩效工资测算表（离退休按各地上报数测算）2009年1月1日" xfId="349"/>
    <cellStyle name="差_教育厅提供义务教育及高中教师人数（2009年1月6日）" xfId="350"/>
    <cellStyle name="差_历年教师人数" xfId="351"/>
    <cellStyle name="差_丽江汇总" xfId="352"/>
    <cellStyle name="差_三季度－表二" xfId="353"/>
    <cellStyle name="差_卫生部门" xfId="354"/>
    <cellStyle name="差_文体广播部门" xfId="355"/>
    <cellStyle name="差_下半年禁毒办案经费分配2544.3万元" xfId="356"/>
    <cellStyle name="差_下半年禁吸戒毒经费1000万元" xfId="357"/>
    <cellStyle name="差_县公司" xfId="358"/>
    <cellStyle name="差_县级公安机关公用经费标准奖励测算方案（定稿）" xfId="359"/>
    <cellStyle name="差_县级基础数据" xfId="360"/>
    <cellStyle name="差_幸福隧道导洞围岩统计" xfId="361"/>
    <cellStyle name="差_业务工作量指标" xfId="362"/>
    <cellStyle name="差_义务教育阶段教职工人数（教育厅提供最终）" xfId="363"/>
    <cellStyle name="差_银行账户情况表_2010年12月" xfId="364"/>
    <cellStyle name="差_云南农村义务教育统计表" xfId="365"/>
    <cellStyle name="差_云南省2008年中小学教师人数统计表" xfId="366"/>
    <cellStyle name="差_云南省2008年中小学教职工情况（教育厅提供20090101加工整理）" xfId="367"/>
    <cellStyle name="差_云南省2008年转移支付测算——州市本级考核部分及政策性测算" xfId="368"/>
    <cellStyle name="差_云南水利电力有限公司" xfId="369"/>
    <cellStyle name="差_指标四" xfId="370"/>
    <cellStyle name="差_指标五" xfId="371"/>
    <cellStyle name="常规 10" xfId="372"/>
    <cellStyle name="常规 11" xfId="373"/>
    <cellStyle name="常规 12" xfId="374"/>
    <cellStyle name="常规 13" xfId="375"/>
    <cellStyle name="常规 14" xfId="376"/>
    <cellStyle name="常规 15" xfId="377"/>
    <cellStyle name="常规 16" xfId="378"/>
    <cellStyle name="常规 17" xfId="379"/>
    <cellStyle name="常规 18" xfId="380"/>
    <cellStyle name="常规 19" xfId="381"/>
    <cellStyle name="常规 2" xfId="382"/>
    <cellStyle name="常规 2 10" xfId="383"/>
    <cellStyle name="常规 2 11" xfId="384"/>
    <cellStyle name="常规 2 12" xfId="385"/>
    <cellStyle name="常规 2 2" xfId="386"/>
    <cellStyle name="常规 2 2 2" xfId="387"/>
    <cellStyle name="常规 2 2_Book1" xfId="388"/>
    <cellStyle name="常规 2 3" xfId="389"/>
    <cellStyle name="常规 2 4" xfId="390"/>
    <cellStyle name="常规 2 5" xfId="391"/>
    <cellStyle name="常规 2 6" xfId="392"/>
    <cellStyle name="常规 2 7" xfId="393"/>
    <cellStyle name="常规 2 8" xfId="394"/>
    <cellStyle name="常规 2 9" xfId="395"/>
    <cellStyle name="常规 2_02-2008决算报表格式" xfId="396"/>
    <cellStyle name="常规 20" xfId="397"/>
    <cellStyle name="常规 21" xfId="398"/>
    <cellStyle name="常规 22" xfId="399"/>
    <cellStyle name="常规 23" xfId="400"/>
    <cellStyle name="常规 24" xfId="401"/>
    <cellStyle name="常规 25" xfId="402"/>
    <cellStyle name="常规 26" xfId="403"/>
    <cellStyle name="常规 27" xfId="404"/>
    <cellStyle name="常规 28" xfId="405"/>
    <cellStyle name="常规 29" xfId="406"/>
    <cellStyle name="常规 3" xfId="407"/>
    <cellStyle name="常规 30" xfId="408"/>
    <cellStyle name="常规 31" xfId="409"/>
    <cellStyle name="常规 32" xfId="410"/>
    <cellStyle name="常规 33" xfId="411"/>
    <cellStyle name="常规 34" xfId="412"/>
    <cellStyle name="常规 35" xfId="413"/>
    <cellStyle name="常规 36" xfId="414"/>
    <cellStyle name="常规 37" xfId="415"/>
    <cellStyle name="常规 38" xfId="416"/>
    <cellStyle name="常规 39" xfId="417"/>
    <cellStyle name="常规 4" xfId="418"/>
    <cellStyle name="常规 40" xfId="419"/>
    <cellStyle name="常规 41" xfId="420"/>
    <cellStyle name="常规 42" xfId="421"/>
    <cellStyle name="常规 43" xfId="422"/>
    <cellStyle name="常规 44" xfId="423"/>
    <cellStyle name="常规 45" xfId="424"/>
    <cellStyle name="常规 46" xfId="425"/>
    <cellStyle name="常规 47" xfId="426"/>
    <cellStyle name="常规 48" xfId="427"/>
    <cellStyle name="常规 49" xfId="428"/>
    <cellStyle name="常规 5" xfId="429"/>
    <cellStyle name="常规 50" xfId="430"/>
    <cellStyle name="常规 51" xfId="431"/>
    <cellStyle name="常规 52" xfId="432"/>
    <cellStyle name="常规 53" xfId="433"/>
    <cellStyle name="常规 6" xfId="434"/>
    <cellStyle name="常规 7" xfId="435"/>
    <cellStyle name="常规 8" xfId="436"/>
    <cellStyle name="常规 9" xfId="437"/>
    <cellStyle name="常规_Sheet1" xfId="438"/>
    <cellStyle name="常规_Sheet1_1" xfId="439"/>
    <cellStyle name="超级链接" xfId="440"/>
    <cellStyle name="Hyperlink" xfId="441"/>
    <cellStyle name="分级显示列_1_Book1" xfId="442"/>
    <cellStyle name="分级显示行_1_13区汇总" xfId="443"/>
    <cellStyle name="归盒啦_95" xfId="444"/>
    <cellStyle name="好" xfId="445"/>
    <cellStyle name="好 2" xfId="446"/>
    <cellStyle name="好_~4190974" xfId="447"/>
    <cellStyle name="好_~5676413" xfId="448"/>
    <cellStyle name="好_00省级(打印)" xfId="449"/>
    <cellStyle name="好_00省级(定稿)" xfId="450"/>
    <cellStyle name="好_03昭通" xfId="451"/>
    <cellStyle name="好_0502通海县" xfId="452"/>
    <cellStyle name="好_05玉溪" xfId="453"/>
    <cellStyle name="好_0605石屏县" xfId="454"/>
    <cellStyle name="好_1003牟定县" xfId="455"/>
    <cellStyle name="好_1110洱源县" xfId="456"/>
    <cellStyle name="好_11大理" xfId="457"/>
    <cellStyle name="好_2、土地面积、人口、粮食产量基本情况" xfId="458"/>
    <cellStyle name="好_2006年分析表" xfId="459"/>
    <cellStyle name="好_2006年基础数据" xfId="460"/>
    <cellStyle name="好_2006年全省财力计算表（中央、决算）" xfId="461"/>
    <cellStyle name="好_2006年水利统计指标统计表" xfId="462"/>
    <cellStyle name="好_2006年在职人员情况" xfId="463"/>
    <cellStyle name="好_2007年检察院案件数" xfId="464"/>
    <cellStyle name="好_2007年可用财力" xfId="465"/>
    <cellStyle name="好_2007年人员分部门统计表" xfId="466"/>
    <cellStyle name="好_2007年政法部门业务指标" xfId="467"/>
    <cellStyle name="好_2008年县级公安保障标准落实奖励经费分配测算" xfId="468"/>
    <cellStyle name="好_2008云南省分县市中小学教职工统计表（教育厅提供）" xfId="469"/>
    <cellStyle name="好_2009年一般性转移支付标准工资" xfId="470"/>
    <cellStyle name="好_2009年一般性转移支付标准工资_~4190974" xfId="471"/>
    <cellStyle name="好_2009年一般性转移支付标准工资_~5676413" xfId="472"/>
    <cellStyle name="好_2009年一般性转移支付标准工资_不用软件计算9.1不考虑经费管理评价xl" xfId="473"/>
    <cellStyle name="好_2009年一般性转移支付标准工资_地方配套按人均增幅控制8.30xl" xfId="474"/>
    <cellStyle name="好_2009年一般性转移支付标准工资_地方配套按人均增幅控制8.30一般预算平均增幅、人均可用财力平均增幅两次控制、社会治安系数调整、案件数调整xl" xfId="475"/>
    <cellStyle name="好_2009年一般性转移支付标准工资_地方配套按人均增幅控制8.31（调整结案率后）xl" xfId="476"/>
    <cellStyle name="好_2009年一般性转移支付标准工资_奖励补助测算5.22测试" xfId="477"/>
    <cellStyle name="好_2009年一般性转移支付标准工资_奖励补助测算5.23新" xfId="478"/>
    <cellStyle name="好_2009年一般性转移支付标准工资_奖励补助测算5.24冯铸" xfId="479"/>
    <cellStyle name="好_2009年一般性转移支付标准工资_奖励补助测算7.23" xfId="480"/>
    <cellStyle name="好_2009年一般性转移支付标准工资_奖励补助测算7.25" xfId="481"/>
    <cellStyle name="好_2009年一般性转移支付标准工资_奖励补助测算7.25 (version 1) (version 1)" xfId="482"/>
    <cellStyle name="好_530623_2006年县级财政报表附表" xfId="483"/>
    <cellStyle name="好_530629_2006年县级财政报表附表" xfId="484"/>
    <cellStyle name="好_5334_2006年迪庆县级财政报表附表" xfId="485"/>
    <cellStyle name="好_Book1" xfId="486"/>
    <cellStyle name="好_Book1_1" xfId="487"/>
    <cellStyle name="好_Book1_2" xfId="488"/>
    <cellStyle name="好_Book1_3" xfId="489"/>
    <cellStyle name="好_Book1_县公司" xfId="490"/>
    <cellStyle name="好_Book1_银行账户情况表_2010年12月" xfId="491"/>
    <cellStyle name="好_Book2" xfId="492"/>
    <cellStyle name="好_M01-2(州市补助收入)" xfId="493"/>
    <cellStyle name="好_M03" xfId="494"/>
    <cellStyle name="好_Sheet1" xfId="495"/>
    <cellStyle name="好_不用软件计算9.1不考虑经费管理评价xl" xfId="496"/>
    <cellStyle name="好_财政供养人员" xfId="497"/>
    <cellStyle name="好_财政支出对上级的依赖程度" xfId="498"/>
    <cellStyle name="好_城建部门" xfId="499"/>
    <cellStyle name="好_地方配套按人均增幅控制8.30xl" xfId="500"/>
    <cellStyle name="好_地方配套按人均增幅控制8.30一般预算平均增幅、人均可用财力平均增幅两次控制、社会治安系数调整、案件数调整xl" xfId="501"/>
    <cellStyle name="好_地方配套按人均增幅控制8.31（调整结案率后）xl" xfId="502"/>
    <cellStyle name="好_第五部分(才淼、饶永宏）" xfId="503"/>
    <cellStyle name="好_第一部分：综合全" xfId="504"/>
    <cellStyle name="好_钢筋原材拉伸及弯曲性能（初检" xfId="505"/>
    <cellStyle name="好_高中教师人数（教育厅1.6日提供）" xfId="506"/>
    <cellStyle name="好_汇总" xfId="507"/>
    <cellStyle name="好_汇总-县级财政报表附表" xfId="508"/>
    <cellStyle name="好_基础数据分析" xfId="509"/>
    <cellStyle name="好_检验表" xfId="510"/>
    <cellStyle name="好_检验表（调整后）" xfId="511"/>
    <cellStyle name="好_建行" xfId="512"/>
    <cellStyle name="好_奖励补助测算5.22测试" xfId="513"/>
    <cellStyle name="好_奖励补助测算5.23新" xfId="514"/>
    <cellStyle name="好_奖励补助测算5.24冯铸" xfId="515"/>
    <cellStyle name="好_奖励补助测算7.23" xfId="516"/>
    <cellStyle name="好_奖励补助测算7.25" xfId="517"/>
    <cellStyle name="好_奖励补助测算7.25 (version 1) (version 1)" xfId="518"/>
    <cellStyle name="好_教师绩效工资测算表（离退休按各地上报数测算）2009年1月1日" xfId="519"/>
    <cellStyle name="好_教育厅提供义务教育及高中教师人数（2009年1月6日）" xfId="520"/>
    <cellStyle name="好_结构用热轧无缝钢管" xfId="521"/>
    <cellStyle name="好_历年教师人数" xfId="522"/>
    <cellStyle name="好_丽江汇总" xfId="523"/>
    <cellStyle name="好_三季度－表二" xfId="524"/>
    <cellStyle name="好_卫生部门" xfId="525"/>
    <cellStyle name="好_文体广播部门" xfId="526"/>
    <cellStyle name="好_下半年禁毒办案经费分配2544.3万元" xfId="527"/>
    <cellStyle name="好_下半年禁吸戒毒经费1000万元" xfId="528"/>
    <cellStyle name="好_县公司" xfId="529"/>
    <cellStyle name="好_县级公安机关公用经费标准奖励测算方案（定稿）" xfId="530"/>
    <cellStyle name="好_县级基础数据" xfId="531"/>
    <cellStyle name="好_幸福隧道导洞围岩统计" xfId="532"/>
    <cellStyle name="好_业务工作量指标" xfId="533"/>
    <cellStyle name="好_义务教育阶段教职工人数（教育厅提供最终）" xfId="534"/>
    <cellStyle name="好_银行账户情况表_2010年12月" xfId="535"/>
    <cellStyle name="好_云南农村义务教育统计表" xfId="536"/>
    <cellStyle name="好_云南省2008年中小学教师人数统计表" xfId="537"/>
    <cellStyle name="好_云南省2008年中小学教职工情况（教育厅提供20090101加工整理）" xfId="538"/>
    <cellStyle name="好_云南省2008年转移支付测算——州市本级考核部分及政策性测算" xfId="539"/>
    <cellStyle name="好_云南水利电力有限公司" xfId="540"/>
    <cellStyle name="好_指标四" xfId="541"/>
    <cellStyle name="好_指标五" xfId="542"/>
    <cellStyle name="后继超级链接" xfId="543"/>
    <cellStyle name="后继超链接" xfId="544"/>
    <cellStyle name="汇总" xfId="545"/>
    <cellStyle name="汇总 2" xfId="546"/>
    <cellStyle name="汇总_Book1" xfId="547"/>
    <cellStyle name="Currency" xfId="548"/>
    <cellStyle name="货币 2" xfId="549"/>
    <cellStyle name="货币 2 2" xfId="550"/>
    <cellStyle name="Currency [0]" xfId="551"/>
    <cellStyle name="貨幣 [0]_SGV" xfId="552"/>
    <cellStyle name="貨幣_SGV" xfId="553"/>
    <cellStyle name="计算" xfId="554"/>
    <cellStyle name="计算 2" xfId="555"/>
    <cellStyle name="计算_Book1" xfId="556"/>
    <cellStyle name="检查单元格" xfId="557"/>
    <cellStyle name="检查单元格 2" xfId="558"/>
    <cellStyle name="检查单元格_Book1" xfId="559"/>
    <cellStyle name="解释性文本" xfId="560"/>
    <cellStyle name="解释性文本 2" xfId="561"/>
    <cellStyle name="解释性文本_Sheet1" xfId="562"/>
    <cellStyle name="借出原因" xfId="563"/>
    <cellStyle name="警告文本" xfId="564"/>
    <cellStyle name="警告文本 2" xfId="565"/>
    <cellStyle name="警告文本_Sheet1" xfId="566"/>
    <cellStyle name="链接单元格" xfId="567"/>
    <cellStyle name="链接单元格 2" xfId="568"/>
    <cellStyle name="链接单元格_Sheet1" xfId="569"/>
    <cellStyle name="콤마 [0]_BOILER-CO1" xfId="570"/>
    <cellStyle name="콤마_BOILER-CO1" xfId="571"/>
    <cellStyle name="통화 [0]_BOILER-CO1" xfId="572"/>
    <cellStyle name="통화_BOILER-CO1" xfId="573"/>
    <cellStyle name="표준_0N-HANDLING " xfId="574"/>
    <cellStyle name="霓付 [0]_ +Foil &amp; -FOIL &amp; PAPER" xfId="575"/>
    <cellStyle name="霓付_ +Foil &amp; -FOIL &amp; PAPER" xfId="576"/>
    <cellStyle name="烹拳 [0]_ +Foil &amp; -FOIL &amp; PAPER" xfId="577"/>
    <cellStyle name="烹拳_ +Foil &amp; -FOIL &amp; PAPER" xfId="578"/>
    <cellStyle name="普通_ 白土" xfId="579"/>
    <cellStyle name="千分位[0]_ 白土" xfId="580"/>
    <cellStyle name="千分位_ 白土" xfId="581"/>
    <cellStyle name="千位[0]_ 方正PC" xfId="582"/>
    <cellStyle name="千位_ 方正PC" xfId="583"/>
    <cellStyle name="Comma" xfId="584"/>
    <cellStyle name="千位分隔 2" xfId="585"/>
    <cellStyle name="千位分隔 3" xfId="586"/>
    <cellStyle name="千位分隔 4" xfId="587"/>
    <cellStyle name="千位分隔 5" xfId="588"/>
    <cellStyle name="千位分隔 6" xfId="589"/>
    <cellStyle name="Comma [0]" xfId="590"/>
    <cellStyle name="千位分隔[0] 2" xfId="591"/>
    <cellStyle name="钎霖_4岿角利" xfId="592"/>
    <cellStyle name="强调 1" xfId="593"/>
    <cellStyle name="强调 2" xfId="594"/>
    <cellStyle name="强调 3" xfId="595"/>
    <cellStyle name="强调文字颜色 1" xfId="596"/>
    <cellStyle name="强调文字颜色 1 2" xfId="597"/>
    <cellStyle name="强调文字颜色 1_Book1" xfId="598"/>
    <cellStyle name="强调文字颜色 2" xfId="599"/>
    <cellStyle name="强调文字颜色 2 2" xfId="600"/>
    <cellStyle name="强调文字颜色 2_Book1" xfId="601"/>
    <cellStyle name="强调文字颜色 3" xfId="602"/>
    <cellStyle name="强调文字颜色 3 2" xfId="603"/>
    <cellStyle name="强调文字颜色 3_Book1" xfId="604"/>
    <cellStyle name="强调文字颜色 4" xfId="605"/>
    <cellStyle name="强调文字颜色 4 2" xfId="606"/>
    <cellStyle name="强调文字颜色 4_Book1" xfId="607"/>
    <cellStyle name="强调文字颜色 5" xfId="608"/>
    <cellStyle name="强调文字颜色 5 2" xfId="609"/>
    <cellStyle name="强调文字颜色 5_Book1" xfId="610"/>
    <cellStyle name="强调文字颜色 6" xfId="611"/>
    <cellStyle name="强调文字颜色 6 2" xfId="612"/>
    <cellStyle name="强调文字颜色 6_Book1" xfId="613"/>
    <cellStyle name="日期" xfId="614"/>
    <cellStyle name="商品名称" xfId="615"/>
    <cellStyle name="适中" xfId="616"/>
    <cellStyle name="适中 2" xfId="617"/>
    <cellStyle name="适中_Book1" xfId="618"/>
    <cellStyle name="输出" xfId="619"/>
    <cellStyle name="输出 2" xfId="620"/>
    <cellStyle name="输出_Book1" xfId="621"/>
    <cellStyle name="输入" xfId="622"/>
    <cellStyle name="输入 2" xfId="623"/>
    <cellStyle name="输入_Book1" xfId="624"/>
    <cellStyle name="数量" xfId="625"/>
    <cellStyle name="数字" xfId="626"/>
    <cellStyle name="未定义" xfId="627"/>
    <cellStyle name="小数" xfId="628"/>
    <cellStyle name="样式 1" xfId="629"/>
    <cellStyle name="一般_SGV" xfId="630"/>
    <cellStyle name="Followed Hyperlink" xfId="631"/>
    <cellStyle name="昗弨_Pacific Region P&amp;L" xfId="632"/>
    <cellStyle name="寘嬫愗傝 [0.00]_Region Orders (2)" xfId="633"/>
    <cellStyle name="寘嬫愗傝_Region Orders (2)" xfId="634"/>
    <cellStyle name="注释" xfId="635"/>
    <cellStyle name="注释 2" xfId="636"/>
    <cellStyle name="注释_Book1" xfId="637"/>
    <cellStyle name="㼿㼿㼿㼿㼿㼿" xfId="638"/>
    <cellStyle name="㼿㼿㼿㼿㼿㼿㼿㼿㼿㼿㼿?" xfId="6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9.00390625" style="12" customWidth="1"/>
    <col min="2" max="2" width="8.75390625" style="0" customWidth="1"/>
    <col min="3" max="3" width="13.375" style="2" customWidth="1"/>
    <col min="4" max="4" width="10.125" style="5" customWidth="1"/>
    <col min="5" max="5" width="9.25390625" style="10" bestFit="1" customWidth="1"/>
    <col min="6" max="6" width="10.50390625" style="7" bestFit="1" customWidth="1"/>
    <col min="7" max="7" width="9.25390625" style="7" bestFit="1" customWidth="1"/>
    <col min="8" max="8" width="8.50390625" style="8" customWidth="1"/>
    <col min="9" max="9" width="6.50390625" style="0" customWidth="1"/>
  </cols>
  <sheetData>
    <row r="1" spans="1:9" ht="28.5" customHeight="1">
      <c r="A1" s="25" t="s">
        <v>165</v>
      </c>
      <c r="B1" s="25"/>
      <c r="C1" s="25"/>
      <c r="D1" s="25"/>
      <c r="E1" s="25"/>
      <c r="F1" s="25"/>
      <c r="G1" s="25"/>
      <c r="H1" s="25"/>
      <c r="I1" s="25"/>
    </row>
    <row r="2" spans="1:9" ht="57" customHeight="1">
      <c r="A2" s="3" t="s">
        <v>14</v>
      </c>
      <c r="B2" s="3" t="s">
        <v>3</v>
      </c>
      <c r="C2" s="3" t="s">
        <v>4</v>
      </c>
      <c r="D2" s="3" t="s">
        <v>5</v>
      </c>
      <c r="E2" s="11" t="s">
        <v>6</v>
      </c>
      <c r="F2" s="6" t="s">
        <v>7</v>
      </c>
      <c r="G2" s="6" t="s">
        <v>8</v>
      </c>
      <c r="H2" s="9" t="s">
        <v>9</v>
      </c>
      <c r="I2" s="4" t="s">
        <v>10</v>
      </c>
    </row>
    <row r="3" spans="1:9" ht="18" customHeight="1">
      <c r="A3" s="26" t="s">
        <v>151</v>
      </c>
      <c r="B3" s="1" t="s">
        <v>11</v>
      </c>
      <c r="C3" s="13">
        <v>201412001</v>
      </c>
      <c r="D3" s="14">
        <v>127</v>
      </c>
      <c r="E3" s="15">
        <v>87.6</v>
      </c>
      <c r="F3" s="16">
        <f aca="true" t="shared" si="0" ref="F3:F14">D3*0.25</f>
        <v>31.75</v>
      </c>
      <c r="G3" s="16">
        <f aca="true" t="shared" si="1" ref="G3:G14">E3*0.5</f>
        <v>43.8</v>
      </c>
      <c r="H3" s="17">
        <f aca="true" t="shared" si="2" ref="H3:H14">F3+G3</f>
        <v>75.55</v>
      </c>
      <c r="I3" s="15">
        <v>1</v>
      </c>
    </row>
    <row r="4" spans="1:9" ht="18" customHeight="1">
      <c r="A4" s="24"/>
      <c r="B4" s="19" t="s">
        <v>12</v>
      </c>
      <c r="C4" s="13">
        <v>201412002</v>
      </c>
      <c r="D4" s="14">
        <v>125</v>
      </c>
      <c r="E4" s="15">
        <v>82.2</v>
      </c>
      <c r="F4" s="16">
        <f t="shared" si="0"/>
        <v>31.25</v>
      </c>
      <c r="G4" s="16">
        <f t="shared" si="1"/>
        <v>41.1</v>
      </c>
      <c r="H4" s="17">
        <f t="shared" si="2"/>
        <v>72.35</v>
      </c>
      <c r="I4" s="15">
        <v>2</v>
      </c>
    </row>
    <row r="5" spans="1:9" ht="18" customHeight="1">
      <c r="A5" s="24"/>
      <c r="B5" s="19" t="s">
        <v>13</v>
      </c>
      <c r="C5" s="13">
        <v>201412003</v>
      </c>
      <c r="D5" s="14">
        <v>116</v>
      </c>
      <c r="E5" s="15">
        <v>0</v>
      </c>
      <c r="F5" s="16">
        <f t="shared" si="0"/>
        <v>29</v>
      </c>
      <c r="G5" s="16">
        <f t="shared" si="1"/>
        <v>0</v>
      </c>
      <c r="H5" s="17">
        <f t="shared" si="2"/>
        <v>29</v>
      </c>
      <c r="I5" s="15">
        <v>3</v>
      </c>
    </row>
    <row r="6" spans="1:9" ht="18" customHeight="1">
      <c r="A6" s="24" t="s">
        <v>152</v>
      </c>
      <c r="B6" s="19" t="s">
        <v>0</v>
      </c>
      <c r="C6" s="13">
        <v>201411001</v>
      </c>
      <c r="D6" s="14">
        <v>143.5</v>
      </c>
      <c r="E6" s="20">
        <v>86.6</v>
      </c>
      <c r="F6" s="16">
        <f t="shared" si="0"/>
        <v>35.875</v>
      </c>
      <c r="G6" s="16">
        <f t="shared" si="1"/>
        <v>43.3</v>
      </c>
      <c r="H6" s="17">
        <f t="shared" si="2"/>
        <v>79.175</v>
      </c>
      <c r="I6" s="15">
        <v>1</v>
      </c>
    </row>
    <row r="7" spans="1:9" ht="18" customHeight="1">
      <c r="A7" s="24"/>
      <c r="B7" s="19" t="s">
        <v>1</v>
      </c>
      <c r="C7" s="13">
        <v>201411002</v>
      </c>
      <c r="D7" s="14">
        <v>131.5</v>
      </c>
      <c r="E7" s="20">
        <v>79.6</v>
      </c>
      <c r="F7" s="16">
        <f t="shared" si="0"/>
        <v>32.875</v>
      </c>
      <c r="G7" s="16">
        <f t="shared" si="1"/>
        <v>39.8</v>
      </c>
      <c r="H7" s="17">
        <f t="shared" si="2"/>
        <v>72.675</v>
      </c>
      <c r="I7" s="15">
        <v>2</v>
      </c>
    </row>
    <row r="8" spans="1:9" ht="18" customHeight="1">
      <c r="A8" s="24"/>
      <c r="B8" s="19" t="s">
        <v>2</v>
      </c>
      <c r="C8" s="13">
        <v>201411003</v>
      </c>
      <c r="D8" s="14">
        <v>126</v>
      </c>
      <c r="E8" s="20">
        <v>82.2</v>
      </c>
      <c r="F8" s="16">
        <f t="shared" si="0"/>
        <v>31.5</v>
      </c>
      <c r="G8" s="16">
        <f t="shared" si="1"/>
        <v>41.1</v>
      </c>
      <c r="H8" s="17">
        <f t="shared" si="2"/>
        <v>72.6</v>
      </c>
      <c r="I8" s="15">
        <v>3</v>
      </c>
    </row>
    <row r="9" spans="1:9" ht="36" customHeight="1">
      <c r="A9" s="18" t="s">
        <v>141</v>
      </c>
      <c r="B9" s="19" t="s">
        <v>15</v>
      </c>
      <c r="C9" s="13">
        <v>201410001</v>
      </c>
      <c r="D9" s="14">
        <v>134</v>
      </c>
      <c r="E9" s="20">
        <v>81.4</v>
      </c>
      <c r="F9" s="16">
        <f t="shared" si="0"/>
        <v>33.5</v>
      </c>
      <c r="G9" s="16">
        <f t="shared" si="1"/>
        <v>40.7</v>
      </c>
      <c r="H9" s="17">
        <f t="shared" si="2"/>
        <v>74.2</v>
      </c>
      <c r="I9" s="15">
        <v>1</v>
      </c>
    </row>
    <row r="10" spans="1:9" ht="18" customHeight="1">
      <c r="A10" s="24" t="s">
        <v>142</v>
      </c>
      <c r="B10" s="19" t="s">
        <v>16</v>
      </c>
      <c r="C10" s="13">
        <v>201409001</v>
      </c>
      <c r="D10" s="14">
        <v>116</v>
      </c>
      <c r="E10" s="20">
        <v>83.4</v>
      </c>
      <c r="F10" s="16">
        <f t="shared" si="0"/>
        <v>29</v>
      </c>
      <c r="G10" s="16">
        <f t="shared" si="1"/>
        <v>41.7</v>
      </c>
      <c r="H10" s="17">
        <f t="shared" si="2"/>
        <v>70.7</v>
      </c>
      <c r="I10" s="15">
        <v>1</v>
      </c>
    </row>
    <row r="11" spans="1:9" ht="18" customHeight="1">
      <c r="A11" s="24"/>
      <c r="B11" s="19" t="s">
        <v>17</v>
      </c>
      <c r="C11" s="13">
        <v>201409003</v>
      </c>
      <c r="D11" s="14">
        <v>104.5</v>
      </c>
      <c r="E11" s="20">
        <v>85.2</v>
      </c>
      <c r="F11" s="16">
        <f t="shared" si="0"/>
        <v>26.125</v>
      </c>
      <c r="G11" s="16">
        <f t="shared" si="1"/>
        <v>42.6</v>
      </c>
      <c r="H11" s="17">
        <f t="shared" si="2"/>
        <v>68.725</v>
      </c>
      <c r="I11" s="15">
        <v>2</v>
      </c>
    </row>
    <row r="12" spans="1:9" ht="18" customHeight="1">
      <c r="A12" s="24"/>
      <c r="B12" s="19" t="s">
        <v>18</v>
      </c>
      <c r="C12" s="13">
        <v>201409002</v>
      </c>
      <c r="D12" s="14">
        <v>108.5</v>
      </c>
      <c r="E12" s="20">
        <v>80.6</v>
      </c>
      <c r="F12" s="16">
        <f t="shared" si="0"/>
        <v>27.125</v>
      </c>
      <c r="G12" s="16">
        <f t="shared" si="1"/>
        <v>40.3</v>
      </c>
      <c r="H12" s="17">
        <f t="shared" si="2"/>
        <v>67.425</v>
      </c>
      <c r="I12" s="15">
        <v>3</v>
      </c>
    </row>
    <row r="13" spans="1:9" ht="18" customHeight="1">
      <c r="A13" s="24" t="s">
        <v>143</v>
      </c>
      <c r="B13" s="19" t="s">
        <v>19</v>
      </c>
      <c r="C13" s="13">
        <v>201413002</v>
      </c>
      <c r="D13" s="14">
        <v>115</v>
      </c>
      <c r="E13" s="20">
        <v>86.4</v>
      </c>
      <c r="F13" s="16">
        <f t="shared" si="0"/>
        <v>28.75</v>
      </c>
      <c r="G13" s="16">
        <f t="shared" si="1"/>
        <v>43.2</v>
      </c>
      <c r="H13" s="16">
        <f t="shared" si="2"/>
        <v>71.95</v>
      </c>
      <c r="I13" s="15">
        <v>1</v>
      </c>
    </row>
    <row r="14" spans="1:9" ht="18" customHeight="1">
      <c r="A14" s="24"/>
      <c r="B14" s="19" t="s">
        <v>20</v>
      </c>
      <c r="C14" s="13">
        <v>201413003</v>
      </c>
      <c r="D14" s="14">
        <v>101.5</v>
      </c>
      <c r="E14" s="20">
        <v>81</v>
      </c>
      <c r="F14" s="16">
        <f t="shared" si="0"/>
        <v>25.375</v>
      </c>
      <c r="G14" s="16">
        <f t="shared" si="1"/>
        <v>40.5</v>
      </c>
      <c r="H14" s="16">
        <f t="shared" si="2"/>
        <v>65.875</v>
      </c>
      <c r="I14" s="15">
        <v>2</v>
      </c>
    </row>
    <row r="15" spans="1:9" ht="18" customHeight="1">
      <c r="A15" s="24" t="s">
        <v>144</v>
      </c>
      <c r="B15" s="19" t="s">
        <v>21</v>
      </c>
      <c r="C15" s="13">
        <v>201402001</v>
      </c>
      <c r="D15" s="14">
        <v>137</v>
      </c>
      <c r="E15" s="20">
        <v>90.6</v>
      </c>
      <c r="F15" s="16">
        <f aca="true" t="shared" si="3" ref="F15:F26">D15*0.25</f>
        <v>34.25</v>
      </c>
      <c r="G15" s="16">
        <f aca="true" t="shared" si="4" ref="G15:G26">E15*0.5</f>
        <v>45.3</v>
      </c>
      <c r="H15" s="16">
        <f aca="true" t="shared" si="5" ref="H15:H26">F15+G15</f>
        <v>79.55</v>
      </c>
      <c r="I15" s="15">
        <v>1</v>
      </c>
    </row>
    <row r="16" spans="1:9" ht="18" customHeight="1">
      <c r="A16" s="24"/>
      <c r="B16" s="19" t="s">
        <v>22</v>
      </c>
      <c r="C16" s="13">
        <v>201402002</v>
      </c>
      <c r="D16" s="14">
        <v>131</v>
      </c>
      <c r="E16" s="20">
        <v>91.9</v>
      </c>
      <c r="F16" s="16">
        <f t="shared" si="3"/>
        <v>32.75</v>
      </c>
      <c r="G16" s="16">
        <f t="shared" si="4"/>
        <v>45.95</v>
      </c>
      <c r="H16" s="16">
        <f t="shared" si="5"/>
        <v>78.7</v>
      </c>
      <c r="I16" s="15">
        <v>2</v>
      </c>
    </row>
    <row r="17" spans="1:9" ht="18" customHeight="1">
      <c r="A17" s="24"/>
      <c r="B17" s="19" t="s">
        <v>23</v>
      </c>
      <c r="C17" s="13">
        <v>201402003</v>
      </c>
      <c r="D17" s="14">
        <v>127.5</v>
      </c>
      <c r="E17" s="20">
        <v>89.5</v>
      </c>
      <c r="F17" s="16">
        <f t="shared" si="3"/>
        <v>31.875</v>
      </c>
      <c r="G17" s="16">
        <f t="shared" si="4"/>
        <v>44.75</v>
      </c>
      <c r="H17" s="16">
        <f t="shared" si="5"/>
        <v>76.625</v>
      </c>
      <c r="I17" s="15">
        <v>3</v>
      </c>
    </row>
    <row r="18" spans="1:9" ht="18" customHeight="1">
      <c r="A18" s="24"/>
      <c r="B18" s="19" t="s">
        <v>24</v>
      </c>
      <c r="C18" s="13">
        <v>201402005</v>
      </c>
      <c r="D18" s="14">
        <v>125.5</v>
      </c>
      <c r="E18" s="20">
        <v>89.9</v>
      </c>
      <c r="F18" s="16">
        <f t="shared" si="3"/>
        <v>31.375</v>
      </c>
      <c r="G18" s="16">
        <f t="shared" si="4"/>
        <v>44.95</v>
      </c>
      <c r="H18" s="16">
        <f t="shared" si="5"/>
        <v>76.325</v>
      </c>
      <c r="I18" s="15">
        <v>4</v>
      </c>
    </row>
    <row r="19" spans="1:9" ht="18" customHeight="1">
      <c r="A19" s="24"/>
      <c r="B19" s="19" t="s">
        <v>25</v>
      </c>
      <c r="C19" s="13">
        <v>201402007</v>
      </c>
      <c r="D19" s="14">
        <v>124.5</v>
      </c>
      <c r="E19" s="20">
        <v>89.5</v>
      </c>
      <c r="F19" s="16">
        <f t="shared" si="3"/>
        <v>31.125</v>
      </c>
      <c r="G19" s="16">
        <f t="shared" si="4"/>
        <v>44.75</v>
      </c>
      <c r="H19" s="16">
        <f t="shared" si="5"/>
        <v>75.875</v>
      </c>
      <c r="I19" s="15">
        <v>5</v>
      </c>
    </row>
    <row r="20" spans="1:9" ht="18" customHeight="1">
      <c r="A20" s="24"/>
      <c r="B20" s="19" t="s">
        <v>26</v>
      </c>
      <c r="C20" s="13">
        <v>201402006</v>
      </c>
      <c r="D20" s="14">
        <v>124.5</v>
      </c>
      <c r="E20" s="20">
        <v>87</v>
      </c>
      <c r="F20" s="16">
        <f t="shared" si="3"/>
        <v>31.125</v>
      </c>
      <c r="G20" s="16">
        <f t="shared" si="4"/>
        <v>43.5</v>
      </c>
      <c r="H20" s="16">
        <f t="shared" si="5"/>
        <v>74.625</v>
      </c>
      <c r="I20" s="15">
        <v>6</v>
      </c>
    </row>
    <row r="21" spans="1:9" ht="18" customHeight="1">
      <c r="A21" s="24"/>
      <c r="B21" s="19" t="s">
        <v>27</v>
      </c>
      <c r="C21" s="13">
        <v>201402009</v>
      </c>
      <c r="D21" s="14">
        <v>117</v>
      </c>
      <c r="E21" s="20">
        <v>83.6</v>
      </c>
      <c r="F21" s="16">
        <f t="shared" si="3"/>
        <v>29.25</v>
      </c>
      <c r="G21" s="16">
        <f t="shared" si="4"/>
        <v>41.8</v>
      </c>
      <c r="H21" s="16">
        <f t="shared" si="5"/>
        <v>71.05</v>
      </c>
      <c r="I21" s="15">
        <v>7</v>
      </c>
    </row>
    <row r="22" spans="1:9" ht="18" customHeight="1">
      <c r="A22" s="24"/>
      <c r="B22" s="19" t="s">
        <v>28</v>
      </c>
      <c r="C22" s="13">
        <v>201402011</v>
      </c>
      <c r="D22" s="14">
        <v>104.5</v>
      </c>
      <c r="E22" s="20">
        <v>88.6</v>
      </c>
      <c r="F22" s="16">
        <f t="shared" si="3"/>
        <v>26.125</v>
      </c>
      <c r="G22" s="16">
        <f t="shared" si="4"/>
        <v>44.3</v>
      </c>
      <c r="H22" s="16">
        <f t="shared" si="5"/>
        <v>70.425</v>
      </c>
      <c r="I22" s="15">
        <v>8</v>
      </c>
    </row>
    <row r="23" spans="1:9" ht="18" customHeight="1">
      <c r="A23" s="24"/>
      <c r="B23" s="19" t="s">
        <v>29</v>
      </c>
      <c r="C23" s="13">
        <v>201402008</v>
      </c>
      <c r="D23" s="14">
        <v>120</v>
      </c>
      <c r="E23" s="20">
        <v>78.6</v>
      </c>
      <c r="F23" s="16">
        <f t="shared" si="3"/>
        <v>30</v>
      </c>
      <c r="G23" s="16">
        <f t="shared" si="4"/>
        <v>39.3</v>
      </c>
      <c r="H23" s="16">
        <f t="shared" si="5"/>
        <v>69.3</v>
      </c>
      <c r="I23" s="15">
        <v>9</v>
      </c>
    </row>
    <row r="24" spans="1:9" ht="18" customHeight="1">
      <c r="A24" s="24"/>
      <c r="B24" s="21" t="s">
        <v>153</v>
      </c>
      <c r="C24" s="13">
        <v>201402014</v>
      </c>
      <c r="D24" s="14">
        <v>100</v>
      </c>
      <c r="E24" s="20">
        <v>84.6</v>
      </c>
      <c r="F24" s="16">
        <f t="shared" si="3"/>
        <v>25</v>
      </c>
      <c r="G24" s="16">
        <f t="shared" si="4"/>
        <v>42.3</v>
      </c>
      <c r="H24" s="16">
        <f t="shared" si="5"/>
        <v>67.3</v>
      </c>
      <c r="I24" s="15">
        <v>10</v>
      </c>
    </row>
    <row r="25" spans="1:9" ht="18" customHeight="1">
      <c r="A25" s="24"/>
      <c r="B25" s="21" t="s">
        <v>154</v>
      </c>
      <c r="C25" s="13">
        <v>201402016</v>
      </c>
      <c r="D25" s="14">
        <v>99.5</v>
      </c>
      <c r="E25" s="20">
        <v>82.4</v>
      </c>
      <c r="F25" s="16">
        <f t="shared" si="3"/>
        <v>24.875</v>
      </c>
      <c r="G25" s="16">
        <f t="shared" si="4"/>
        <v>41.2</v>
      </c>
      <c r="H25" s="16">
        <f t="shared" si="5"/>
        <v>66.075</v>
      </c>
      <c r="I25" s="15">
        <v>11</v>
      </c>
    </row>
    <row r="26" spans="1:9" ht="18" customHeight="1">
      <c r="A26" s="24"/>
      <c r="B26" s="21" t="s">
        <v>155</v>
      </c>
      <c r="C26" s="13">
        <v>201402015</v>
      </c>
      <c r="D26" s="14">
        <v>99.5</v>
      </c>
      <c r="E26" s="20">
        <v>78.8</v>
      </c>
      <c r="F26" s="16">
        <f t="shared" si="3"/>
        <v>24.875</v>
      </c>
      <c r="G26" s="16">
        <f t="shared" si="4"/>
        <v>39.4</v>
      </c>
      <c r="H26" s="16">
        <f t="shared" si="5"/>
        <v>64.275</v>
      </c>
      <c r="I26" s="15">
        <v>12</v>
      </c>
    </row>
    <row r="27" spans="1:9" ht="18" customHeight="1">
      <c r="A27" s="24" t="s">
        <v>145</v>
      </c>
      <c r="B27" s="19" t="s">
        <v>30</v>
      </c>
      <c r="C27" s="13">
        <v>201403006</v>
      </c>
      <c r="D27" s="14">
        <v>83.5</v>
      </c>
      <c r="E27" s="20">
        <v>87</v>
      </c>
      <c r="F27" s="16">
        <f>D27*0.25</f>
        <v>20.875</v>
      </c>
      <c r="G27" s="16">
        <f>E27*0.5</f>
        <v>43.5</v>
      </c>
      <c r="H27" s="16">
        <f>F27+G27</f>
        <v>64.375</v>
      </c>
      <c r="I27" s="15">
        <v>1</v>
      </c>
    </row>
    <row r="28" spans="1:9" ht="18" customHeight="1">
      <c r="A28" s="24"/>
      <c r="B28" s="19" t="s">
        <v>31</v>
      </c>
      <c r="C28" s="13">
        <v>201403002</v>
      </c>
      <c r="D28" s="14">
        <v>99.5</v>
      </c>
      <c r="E28" s="20">
        <v>78.4</v>
      </c>
      <c r="F28" s="16">
        <f>D28*0.25</f>
        <v>24.875</v>
      </c>
      <c r="G28" s="16">
        <f>E28*0.5</f>
        <v>39.2</v>
      </c>
      <c r="H28" s="16">
        <f>F28+G28</f>
        <v>64.075</v>
      </c>
      <c r="I28" s="15">
        <v>2</v>
      </c>
    </row>
    <row r="29" spans="1:9" ht="18" customHeight="1">
      <c r="A29" s="24" t="s">
        <v>156</v>
      </c>
      <c r="B29" s="19" t="s">
        <v>32</v>
      </c>
      <c r="C29" s="13">
        <v>201401001</v>
      </c>
      <c r="D29" s="14">
        <v>137.5</v>
      </c>
      <c r="E29" s="20">
        <v>90.6</v>
      </c>
      <c r="F29" s="16">
        <f aca="true" t="shared" si="6" ref="F29:F68">D29*0.25</f>
        <v>34.375</v>
      </c>
      <c r="G29" s="16">
        <f aca="true" t="shared" si="7" ref="G29:G68">E29*0.5</f>
        <v>45.3</v>
      </c>
      <c r="H29" s="16">
        <f aca="true" t="shared" si="8" ref="H29:H68">F29+G29</f>
        <v>79.675</v>
      </c>
      <c r="I29" s="15">
        <v>1</v>
      </c>
    </row>
    <row r="30" spans="1:9" ht="18" customHeight="1">
      <c r="A30" s="24"/>
      <c r="B30" s="19" t="s">
        <v>33</v>
      </c>
      <c r="C30" s="13">
        <v>201401002</v>
      </c>
      <c r="D30" s="14">
        <v>137</v>
      </c>
      <c r="E30" s="20">
        <v>86.2</v>
      </c>
      <c r="F30" s="16">
        <f t="shared" si="6"/>
        <v>34.25</v>
      </c>
      <c r="G30" s="16">
        <f t="shared" si="7"/>
        <v>43.1</v>
      </c>
      <c r="H30" s="16">
        <f t="shared" si="8"/>
        <v>77.35</v>
      </c>
      <c r="I30" s="15">
        <v>2</v>
      </c>
    </row>
    <row r="31" spans="1:9" ht="18" customHeight="1">
      <c r="A31" s="24"/>
      <c r="B31" s="19" t="s">
        <v>34</v>
      </c>
      <c r="C31" s="13">
        <v>201401003</v>
      </c>
      <c r="D31" s="14">
        <v>131.5</v>
      </c>
      <c r="E31" s="20">
        <v>87.4</v>
      </c>
      <c r="F31" s="16">
        <f t="shared" si="6"/>
        <v>32.875</v>
      </c>
      <c r="G31" s="16">
        <f t="shared" si="7"/>
        <v>43.7</v>
      </c>
      <c r="H31" s="16">
        <f t="shared" si="8"/>
        <v>76.575</v>
      </c>
      <c r="I31" s="15">
        <v>3</v>
      </c>
    </row>
    <row r="32" spans="1:9" ht="18" customHeight="1">
      <c r="A32" s="24"/>
      <c r="B32" s="19" t="s">
        <v>35</v>
      </c>
      <c r="C32" s="13">
        <v>201401004</v>
      </c>
      <c r="D32" s="14">
        <v>119</v>
      </c>
      <c r="E32" s="20">
        <v>92</v>
      </c>
      <c r="F32" s="16">
        <f t="shared" si="6"/>
        <v>29.75</v>
      </c>
      <c r="G32" s="16">
        <f t="shared" si="7"/>
        <v>46</v>
      </c>
      <c r="H32" s="16">
        <f t="shared" si="8"/>
        <v>75.75</v>
      </c>
      <c r="I32" s="15">
        <v>4</v>
      </c>
    </row>
    <row r="33" spans="1:9" ht="18" customHeight="1">
      <c r="A33" s="24"/>
      <c r="B33" s="19" t="s">
        <v>36</v>
      </c>
      <c r="C33" s="13">
        <v>201401006</v>
      </c>
      <c r="D33" s="14">
        <v>114</v>
      </c>
      <c r="E33" s="20">
        <v>90.8</v>
      </c>
      <c r="F33" s="16">
        <f t="shared" si="6"/>
        <v>28.5</v>
      </c>
      <c r="G33" s="16">
        <f t="shared" si="7"/>
        <v>45.4</v>
      </c>
      <c r="H33" s="16">
        <f t="shared" si="8"/>
        <v>73.9</v>
      </c>
      <c r="I33" s="15">
        <v>5</v>
      </c>
    </row>
    <row r="34" spans="1:9" ht="18" customHeight="1">
      <c r="A34" s="24"/>
      <c r="B34" s="19" t="s">
        <v>37</v>
      </c>
      <c r="C34" s="13">
        <v>201401007</v>
      </c>
      <c r="D34" s="14">
        <v>113</v>
      </c>
      <c r="E34" s="20">
        <v>91</v>
      </c>
      <c r="F34" s="16">
        <f t="shared" si="6"/>
        <v>28.25</v>
      </c>
      <c r="G34" s="16">
        <f t="shared" si="7"/>
        <v>45.5</v>
      </c>
      <c r="H34" s="16">
        <f t="shared" si="8"/>
        <v>73.75</v>
      </c>
      <c r="I34" s="15">
        <v>6</v>
      </c>
    </row>
    <row r="35" spans="1:9" ht="18" customHeight="1">
      <c r="A35" s="24" t="s">
        <v>42</v>
      </c>
      <c r="B35" s="19" t="s">
        <v>38</v>
      </c>
      <c r="C35" s="13">
        <v>201401009</v>
      </c>
      <c r="D35" s="14">
        <v>108.5</v>
      </c>
      <c r="E35" s="20">
        <v>91.4</v>
      </c>
      <c r="F35" s="16">
        <f t="shared" si="6"/>
        <v>27.125</v>
      </c>
      <c r="G35" s="16">
        <f t="shared" si="7"/>
        <v>45.7</v>
      </c>
      <c r="H35" s="16">
        <f t="shared" si="8"/>
        <v>72.825</v>
      </c>
      <c r="I35" s="15">
        <v>7</v>
      </c>
    </row>
    <row r="36" spans="1:9" ht="18" customHeight="1">
      <c r="A36" s="24"/>
      <c r="B36" s="19" t="s">
        <v>39</v>
      </c>
      <c r="C36" s="13">
        <v>201401010</v>
      </c>
      <c r="D36" s="14">
        <v>107</v>
      </c>
      <c r="E36" s="20">
        <v>90.2</v>
      </c>
      <c r="F36" s="16">
        <f t="shared" si="6"/>
        <v>26.75</v>
      </c>
      <c r="G36" s="16">
        <f t="shared" si="7"/>
        <v>45.1</v>
      </c>
      <c r="H36" s="16">
        <f t="shared" si="8"/>
        <v>71.85</v>
      </c>
      <c r="I36" s="15">
        <v>8</v>
      </c>
    </row>
    <row r="37" spans="1:9" ht="18" customHeight="1">
      <c r="A37" s="24"/>
      <c r="B37" s="19" t="s">
        <v>40</v>
      </c>
      <c r="C37" s="13">
        <v>201401008</v>
      </c>
      <c r="D37" s="14">
        <v>110.5</v>
      </c>
      <c r="E37" s="20">
        <v>87.4</v>
      </c>
      <c r="F37" s="16">
        <f t="shared" si="6"/>
        <v>27.625</v>
      </c>
      <c r="G37" s="16">
        <f t="shared" si="7"/>
        <v>43.7</v>
      </c>
      <c r="H37" s="16">
        <f t="shared" si="8"/>
        <v>71.325</v>
      </c>
      <c r="I37" s="15">
        <v>9</v>
      </c>
    </row>
    <row r="38" spans="1:9" ht="18" customHeight="1">
      <c r="A38" s="24"/>
      <c r="B38" s="19" t="s">
        <v>41</v>
      </c>
      <c r="C38" s="13">
        <v>201401012</v>
      </c>
      <c r="D38" s="14">
        <v>104</v>
      </c>
      <c r="E38" s="20">
        <v>86.4</v>
      </c>
      <c r="F38" s="16">
        <f t="shared" si="6"/>
        <v>26</v>
      </c>
      <c r="G38" s="16">
        <f t="shared" si="7"/>
        <v>43.2</v>
      </c>
      <c r="H38" s="16">
        <f t="shared" si="8"/>
        <v>69.2</v>
      </c>
      <c r="I38" s="15">
        <v>10</v>
      </c>
    </row>
    <row r="39" spans="1:9" ht="18" customHeight="1">
      <c r="A39" s="24"/>
      <c r="B39" s="21" t="s">
        <v>157</v>
      </c>
      <c r="C39" s="13">
        <v>201401013</v>
      </c>
      <c r="D39" s="14">
        <v>102</v>
      </c>
      <c r="E39" s="22">
        <v>86</v>
      </c>
      <c r="F39" s="16">
        <f t="shared" si="6"/>
        <v>25.5</v>
      </c>
      <c r="G39" s="16">
        <f t="shared" si="7"/>
        <v>43</v>
      </c>
      <c r="H39" s="16">
        <f t="shared" si="8"/>
        <v>68.5</v>
      </c>
      <c r="I39" s="15">
        <v>11</v>
      </c>
    </row>
    <row r="40" spans="1:9" ht="18" customHeight="1">
      <c r="A40" s="24"/>
      <c r="B40" s="23" t="s">
        <v>158</v>
      </c>
      <c r="C40" s="13">
        <v>201401014</v>
      </c>
      <c r="D40" s="14">
        <v>100</v>
      </c>
      <c r="E40" s="22">
        <v>85.8</v>
      </c>
      <c r="F40" s="16">
        <f t="shared" si="6"/>
        <v>25</v>
      </c>
      <c r="G40" s="16">
        <f t="shared" si="7"/>
        <v>42.9</v>
      </c>
      <c r="H40" s="16">
        <f t="shared" si="8"/>
        <v>67.9</v>
      </c>
      <c r="I40" s="15">
        <v>12</v>
      </c>
    </row>
    <row r="41" spans="1:9" ht="18" customHeight="1">
      <c r="A41" s="24" t="s">
        <v>146</v>
      </c>
      <c r="B41" s="19" t="s">
        <v>43</v>
      </c>
      <c r="C41" s="13">
        <v>201404001</v>
      </c>
      <c r="D41" s="14">
        <v>149</v>
      </c>
      <c r="E41" s="20">
        <v>89.1</v>
      </c>
      <c r="F41" s="16">
        <f t="shared" si="6"/>
        <v>37.25</v>
      </c>
      <c r="G41" s="16">
        <f t="shared" si="7"/>
        <v>44.55</v>
      </c>
      <c r="H41" s="16">
        <f t="shared" si="8"/>
        <v>81.8</v>
      </c>
      <c r="I41" s="15">
        <v>1</v>
      </c>
    </row>
    <row r="42" spans="1:9" ht="18" customHeight="1">
      <c r="A42" s="24"/>
      <c r="B42" s="19" t="s">
        <v>44</v>
      </c>
      <c r="C42" s="13">
        <v>201404003</v>
      </c>
      <c r="D42" s="14">
        <v>142</v>
      </c>
      <c r="E42" s="20">
        <v>90.4</v>
      </c>
      <c r="F42" s="16">
        <f t="shared" si="6"/>
        <v>35.5</v>
      </c>
      <c r="G42" s="16">
        <f t="shared" si="7"/>
        <v>45.2</v>
      </c>
      <c r="H42" s="16">
        <f t="shared" si="8"/>
        <v>80.7</v>
      </c>
      <c r="I42" s="15">
        <v>2</v>
      </c>
    </row>
    <row r="43" spans="1:9" ht="18" customHeight="1">
      <c r="A43" s="24"/>
      <c r="B43" s="19" t="s">
        <v>45</v>
      </c>
      <c r="C43" s="13">
        <v>201404002</v>
      </c>
      <c r="D43" s="14">
        <v>144</v>
      </c>
      <c r="E43" s="20">
        <v>85.3</v>
      </c>
      <c r="F43" s="16">
        <f t="shared" si="6"/>
        <v>36</v>
      </c>
      <c r="G43" s="16">
        <f t="shared" si="7"/>
        <v>42.65</v>
      </c>
      <c r="H43" s="16">
        <f t="shared" si="8"/>
        <v>78.65</v>
      </c>
      <c r="I43" s="15">
        <v>3</v>
      </c>
    </row>
    <row r="44" spans="1:9" ht="18" customHeight="1">
      <c r="A44" s="24"/>
      <c r="B44" s="19" t="s">
        <v>46</v>
      </c>
      <c r="C44" s="13">
        <v>201404005</v>
      </c>
      <c r="D44" s="14">
        <v>135</v>
      </c>
      <c r="E44" s="20">
        <v>88.4</v>
      </c>
      <c r="F44" s="16">
        <f t="shared" si="6"/>
        <v>33.75</v>
      </c>
      <c r="G44" s="16">
        <f t="shared" si="7"/>
        <v>44.2</v>
      </c>
      <c r="H44" s="16">
        <f t="shared" si="8"/>
        <v>77.95</v>
      </c>
      <c r="I44" s="15">
        <v>4</v>
      </c>
    </row>
    <row r="45" spans="1:9" ht="18" customHeight="1">
      <c r="A45" s="24"/>
      <c r="B45" s="19" t="s">
        <v>47</v>
      </c>
      <c r="C45" s="13">
        <v>201404007</v>
      </c>
      <c r="D45" s="14">
        <v>133.5</v>
      </c>
      <c r="E45" s="20">
        <v>86.2</v>
      </c>
      <c r="F45" s="16">
        <f t="shared" si="6"/>
        <v>33.375</v>
      </c>
      <c r="G45" s="16">
        <f t="shared" si="7"/>
        <v>43.1</v>
      </c>
      <c r="H45" s="16">
        <f t="shared" si="8"/>
        <v>76.475</v>
      </c>
      <c r="I45" s="15">
        <v>5</v>
      </c>
    </row>
    <row r="46" spans="1:9" ht="18" customHeight="1">
      <c r="A46" s="24"/>
      <c r="B46" s="19" t="s">
        <v>48</v>
      </c>
      <c r="C46" s="13">
        <v>201404004</v>
      </c>
      <c r="D46" s="14">
        <v>136</v>
      </c>
      <c r="E46" s="20">
        <v>83.2</v>
      </c>
      <c r="F46" s="16">
        <f t="shared" si="6"/>
        <v>34</v>
      </c>
      <c r="G46" s="16">
        <f t="shared" si="7"/>
        <v>41.6</v>
      </c>
      <c r="H46" s="16">
        <f t="shared" si="8"/>
        <v>75.6</v>
      </c>
      <c r="I46" s="15">
        <v>6</v>
      </c>
    </row>
    <row r="47" spans="1:9" ht="18" customHeight="1">
      <c r="A47" s="24"/>
      <c r="B47" s="19" t="s">
        <v>49</v>
      </c>
      <c r="C47" s="13">
        <v>201404006</v>
      </c>
      <c r="D47" s="14">
        <v>133.5</v>
      </c>
      <c r="E47" s="20">
        <v>83.2</v>
      </c>
      <c r="F47" s="16">
        <f t="shared" si="6"/>
        <v>33.375</v>
      </c>
      <c r="G47" s="16">
        <f t="shared" si="7"/>
        <v>41.6</v>
      </c>
      <c r="H47" s="16">
        <f t="shared" si="8"/>
        <v>74.975</v>
      </c>
      <c r="I47" s="15">
        <v>7</v>
      </c>
    </row>
    <row r="48" spans="1:9" ht="18" customHeight="1">
      <c r="A48" s="24"/>
      <c r="B48" s="19" t="s">
        <v>50</v>
      </c>
      <c r="C48" s="13">
        <v>201404008</v>
      </c>
      <c r="D48" s="14">
        <v>133.5</v>
      </c>
      <c r="E48" s="20">
        <v>80.8</v>
      </c>
      <c r="F48" s="16">
        <f t="shared" si="6"/>
        <v>33.375</v>
      </c>
      <c r="G48" s="16">
        <f t="shared" si="7"/>
        <v>40.4</v>
      </c>
      <c r="H48" s="16">
        <f t="shared" si="8"/>
        <v>73.775</v>
      </c>
      <c r="I48" s="15">
        <v>8</v>
      </c>
    </row>
    <row r="49" spans="1:9" ht="18" customHeight="1">
      <c r="A49" s="24" t="s">
        <v>147</v>
      </c>
      <c r="B49" s="19" t="s">
        <v>51</v>
      </c>
      <c r="C49" s="13">
        <v>201405001</v>
      </c>
      <c r="D49" s="14">
        <v>133.5</v>
      </c>
      <c r="E49" s="15">
        <v>92.3</v>
      </c>
      <c r="F49" s="16">
        <f t="shared" si="6"/>
        <v>33.375</v>
      </c>
      <c r="G49" s="16">
        <f t="shared" si="7"/>
        <v>46.15</v>
      </c>
      <c r="H49" s="16">
        <f t="shared" si="8"/>
        <v>79.525</v>
      </c>
      <c r="I49" s="15">
        <v>1</v>
      </c>
    </row>
    <row r="50" spans="1:9" ht="18" customHeight="1">
      <c r="A50" s="24"/>
      <c r="B50" s="19" t="s">
        <v>52</v>
      </c>
      <c r="C50" s="13">
        <v>201405002</v>
      </c>
      <c r="D50" s="14">
        <v>124</v>
      </c>
      <c r="E50" s="15">
        <v>88</v>
      </c>
      <c r="F50" s="16">
        <f t="shared" si="6"/>
        <v>31</v>
      </c>
      <c r="G50" s="16">
        <f t="shared" si="7"/>
        <v>44</v>
      </c>
      <c r="H50" s="16">
        <f t="shared" si="8"/>
        <v>75</v>
      </c>
      <c r="I50" s="15">
        <v>2</v>
      </c>
    </row>
    <row r="51" spans="1:9" ht="18" customHeight="1">
      <c r="A51" s="24"/>
      <c r="B51" s="19" t="s">
        <v>53</v>
      </c>
      <c r="C51" s="13">
        <v>201405003</v>
      </c>
      <c r="D51" s="14">
        <v>118.5</v>
      </c>
      <c r="E51" s="15">
        <v>88.7</v>
      </c>
      <c r="F51" s="16">
        <f t="shared" si="6"/>
        <v>29.625</v>
      </c>
      <c r="G51" s="16">
        <f t="shared" si="7"/>
        <v>44.35</v>
      </c>
      <c r="H51" s="16">
        <f t="shared" si="8"/>
        <v>73.975</v>
      </c>
      <c r="I51" s="15">
        <v>3</v>
      </c>
    </row>
    <row r="52" spans="1:9" ht="18" customHeight="1">
      <c r="A52" s="24"/>
      <c r="B52" s="19" t="s">
        <v>54</v>
      </c>
      <c r="C52" s="13">
        <v>201405006</v>
      </c>
      <c r="D52" s="14">
        <v>108</v>
      </c>
      <c r="E52" s="15">
        <v>90.5</v>
      </c>
      <c r="F52" s="16">
        <f t="shared" si="6"/>
        <v>27</v>
      </c>
      <c r="G52" s="16">
        <f t="shared" si="7"/>
        <v>45.25</v>
      </c>
      <c r="H52" s="16">
        <f t="shared" si="8"/>
        <v>72.25</v>
      </c>
      <c r="I52" s="15">
        <v>4</v>
      </c>
    </row>
    <row r="53" spans="1:9" ht="18" customHeight="1">
      <c r="A53" s="24"/>
      <c r="B53" s="19" t="s">
        <v>55</v>
      </c>
      <c r="C53" s="13">
        <v>201405008</v>
      </c>
      <c r="D53" s="14">
        <v>101</v>
      </c>
      <c r="E53" s="15">
        <v>76.6</v>
      </c>
      <c r="F53" s="16">
        <f t="shared" si="6"/>
        <v>25.25</v>
      </c>
      <c r="G53" s="16">
        <f t="shared" si="7"/>
        <v>38.3</v>
      </c>
      <c r="H53" s="16">
        <f t="shared" si="8"/>
        <v>63.55</v>
      </c>
      <c r="I53" s="15">
        <v>5</v>
      </c>
    </row>
    <row r="54" spans="1:9" ht="18" customHeight="1">
      <c r="A54" s="24"/>
      <c r="B54" s="19" t="s">
        <v>159</v>
      </c>
      <c r="C54" s="13">
        <v>201405011</v>
      </c>
      <c r="D54" s="14">
        <v>82.5</v>
      </c>
      <c r="E54" s="15">
        <v>81</v>
      </c>
      <c r="F54" s="16">
        <f t="shared" si="6"/>
        <v>20.625</v>
      </c>
      <c r="G54" s="16">
        <f t="shared" si="7"/>
        <v>40.5</v>
      </c>
      <c r="H54" s="16">
        <f t="shared" si="8"/>
        <v>61.125</v>
      </c>
      <c r="I54" s="15">
        <v>6</v>
      </c>
    </row>
    <row r="55" spans="1:9" ht="18" customHeight="1">
      <c r="A55" s="24"/>
      <c r="B55" s="19" t="s">
        <v>56</v>
      </c>
      <c r="C55" s="13">
        <v>201405004</v>
      </c>
      <c r="D55" s="14">
        <v>114</v>
      </c>
      <c r="E55" s="15">
        <v>0</v>
      </c>
      <c r="F55" s="16">
        <f t="shared" si="6"/>
        <v>28.5</v>
      </c>
      <c r="G55" s="16">
        <f t="shared" si="7"/>
        <v>0</v>
      </c>
      <c r="H55" s="16">
        <f t="shared" si="8"/>
        <v>28.5</v>
      </c>
      <c r="I55" s="15">
        <v>7</v>
      </c>
    </row>
    <row r="56" spans="1:9" ht="18" customHeight="1">
      <c r="A56" s="24"/>
      <c r="B56" s="19" t="s">
        <v>57</v>
      </c>
      <c r="C56" s="13">
        <v>201405009</v>
      </c>
      <c r="D56" s="14">
        <v>96</v>
      </c>
      <c r="E56" s="15">
        <v>0</v>
      </c>
      <c r="F56" s="16">
        <f t="shared" si="6"/>
        <v>24</v>
      </c>
      <c r="G56" s="16">
        <f t="shared" si="7"/>
        <v>0</v>
      </c>
      <c r="H56" s="16">
        <f t="shared" si="8"/>
        <v>24</v>
      </c>
      <c r="I56" s="15">
        <v>8</v>
      </c>
    </row>
    <row r="57" spans="1:9" ht="18" customHeight="1">
      <c r="A57" s="24" t="s">
        <v>164</v>
      </c>
      <c r="B57" s="19" t="s">
        <v>58</v>
      </c>
      <c r="C57" s="13">
        <v>201406002</v>
      </c>
      <c r="D57" s="14">
        <v>115.25</v>
      </c>
      <c r="E57" s="20">
        <v>91.4</v>
      </c>
      <c r="F57" s="16">
        <f t="shared" si="6"/>
        <v>28.8125</v>
      </c>
      <c r="G57" s="16">
        <f t="shared" si="7"/>
        <v>45.7</v>
      </c>
      <c r="H57" s="16">
        <f t="shared" si="8"/>
        <v>74.5125</v>
      </c>
      <c r="I57" s="15">
        <v>1</v>
      </c>
    </row>
    <row r="58" spans="1:9" ht="18" customHeight="1">
      <c r="A58" s="24"/>
      <c r="B58" s="19" t="s">
        <v>59</v>
      </c>
      <c r="C58" s="13">
        <v>201406001</v>
      </c>
      <c r="D58" s="14">
        <v>120.75</v>
      </c>
      <c r="E58" s="20">
        <v>86.4</v>
      </c>
      <c r="F58" s="16">
        <f t="shared" si="6"/>
        <v>30.1875</v>
      </c>
      <c r="G58" s="16">
        <f t="shared" si="7"/>
        <v>43.2</v>
      </c>
      <c r="H58" s="16">
        <f t="shared" si="8"/>
        <v>73.3875</v>
      </c>
      <c r="I58" s="15">
        <v>2</v>
      </c>
    </row>
    <row r="59" spans="1:9" ht="18" customHeight="1">
      <c r="A59" s="24"/>
      <c r="B59" s="19" t="s">
        <v>60</v>
      </c>
      <c r="C59" s="13">
        <v>201406003</v>
      </c>
      <c r="D59" s="14">
        <v>114</v>
      </c>
      <c r="E59" s="20">
        <v>86</v>
      </c>
      <c r="F59" s="16">
        <f t="shared" si="6"/>
        <v>28.5</v>
      </c>
      <c r="G59" s="16">
        <f t="shared" si="7"/>
        <v>43</v>
      </c>
      <c r="H59" s="16">
        <f t="shared" si="8"/>
        <v>71.5</v>
      </c>
      <c r="I59" s="15">
        <v>3</v>
      </c>
    </row>
    <row r="60" spans="1:9" ht="18" customHeight="1">
      <c r="A60" s="24"/>
      <c r="B60" s="19" t="s">
        <v>61</v>
      </c>
      <c r="C60" s="13">
        <v>201406004</v>
      </c>
      <c r="D60" s="14">
        <v>110.75</v>
      </c>
      <c r="E60" s="20">
        <v>84.6</v>
      </c>
      <c r="F60" s="16">
        <f t="shared" si="6"/>
        <v>27.6875</v>
      </c>
      <c r="G60" s="16">
        <f t="shared" si="7"/>
        <v>42.3</v>
      </c>
      <c r="H60" s="16">
        <f t="shared" si="8"/>
        <v>69.9875</v>
      </c>
      <c r="I60" s="15">
        <v>4</v>
      </c>
    </row>
    <row r="61" spans="1:9" ht="18" customHeight="1">
      <c r="A61" s="24"/>
      <c r="B61" s="19" t="s">
        <v>62</v>
      </c>
      <c r="C61" s="13">
        <v>201406005</v>
      </c>
      <c r="D61" s="14">
        <v>108.75</v>
      </c>
      <c r="E61" s="20">
        <v>84</v>
      </c>
      <c r="F61" s="16">
        <f t="shared" si="6"/>
        <v>27.1875</v>
      </c>
      <c r="G61" s="16">
        <f t="shared" si="7"/>
        <v>42</v>
      </c>
      <c r="H61" s="16">
        <f t="shared" si="8"/>
        <v>69.1875</v>
      </c>
      <c r="I61" s="15">
        <v>5</v>
      </c>
    </row>
    <row r="62" spans="1:9" ht="18" customHeight="1">
      <c r="A62" s="24"/>
      <c r="B62" s="19" t="s">
        <v>63</v>
      </c>
      <c r="C62" s="13">
        <v>201406006</v>
      </c>
      <c r="D62" s="14">
        <v>93.75</v>
      </c>
      <c r="E62" s="20">
        <v>79.2</v>
      </c>
      <c r="F62" s="16">
        <f t="shared" si="6"/>
        <v>23.4375</v>
      </c>
      <c r="G62" s="16">
        <f t="shared" si="7"/>
        <v>39.6</v>
      </c>
      <c r="H62" s="16">
        <f t="shared" si="8"/>
        <v>63.0375</v>
      </c>
      <c r="I62" s="15">
        <v>6</v>
      </c>
    </row>
    <row r="63" spans="1:9" ht="18" customHeight="1">
      <c r="A63" s="24" t="s">
        <v>148</v>
      </c>
      <c r="B63" s="19" t="s">
        <v>64</v>
      </c>
      <c r="C63" s="13">
        <v>201407001</v>
      </c>
      <c r="D63" s="14">
        <v>124</v>
      </c>
      <c r="E63" s="20">
        <v>86.3</v>
      </c>
      <c r="F63" s="16">
        <f t="shared" si="6"/>
        <v>31</v>
      </c>
      <c r="G63" s="16">
        <f t="shared" si="7"/>
        <v>43.15</v>
      </c>
      <c r="H63" s="16">
        <f t="shared" si="8"/>
        <v>74.15</v>
      </c>
      <c r="I63" s="15">
        <v>1</v>
      </c>
    </row>
    <row r="64" spans="1:9" ht="18" customHeight="1">
      <c r="A64" s="24"/>
      <c r="B64" s="19" t="s">
        <v>65</v>
      </c>
      <c r="C64" s="13">
        <v>201407002</v>
      </c>
      <c r="D64" s="14">
        <v>119.5</v>
      </c>
      <c r="E64" s="20">
        <v>88.1</v>
      </c>
      <c r="F64" s="16">
        <f t="shared" si="6"/>
        <v>29.875</v>
      </c>
      <c r="G64" s="16">
        <f t="shared" si="7"/>
        <v>44.05</v>
      </c>
      <c r="H64" s="16">
        <f t="shared" si="8"/>
        <v>73.925</v>
      </c>
      <c r="I64" s="15">
        <v>2</v>
      </c>
    </row>
    <row r="65" spans="1:9" ht="18" customHeight="1">
      <c r="A65" s="24"/>
      <c r="B65" s="19" t="s">
        <v>66</v>
      </c>
      <c r="C65" s="13">
        <v>201407003</v>
      </c>
      <c r="D65" s="14">
        <v>119</v>
      </c>
      <c r="E65" s="20">
        <v>85.2</v>
      </c>
      <c r="F65" s="16">
        <f t="shared" si="6"/>
        <v>29.75</v>
      </c>
      <c r="G65" s="16">
        <f t="shared" si="7"/>
        <v>42.6</v>
      </c>
      <c r="H65" s="16">
        <f t="shared" si="8"/>
        <v>72.35</v>
      </c>
      <c r="I65" s="15">
        <v>3</v>
      </c>
    </row>
    <row r="66" spans="1:9" ht="18" customHeight="1">
      <c r="A66" s="24"/>
      <c r="B66" s="19" t="s">
        <v>67</v>
      </c>
      <c r="C66" s="13">
        <v>201407004</v>
      </c>
      <c r="D66" s="14">
        <v>115.5</v>
      </c>
      <c r="E66" s="20">
        <v>83.6</v>
      </c>
      <c r="F66" s="16">
        <f t="shared" si="6"/>
        <v>28.875</v>
      </c>
      <c r="G66" s="16">
        <f t="shared" si="7"/>
        <v>41.8</v>
      </c>
      <c r="H66" s="16">
        <f t="shared" si="8"/>
        <v>70.675</v>
      </c>
      <c r="I66" s="15">
        <v>4</v>
      </c>
    </row>
    <row r="67" spans="1:9" ht="18" customHeight="1">
      <c r="A67" s="24"/>
      <c r="B67" s="19" t="s">
        <v>68</v>
      </c>
      <c r="C67" s="13">
        <v>201407006</v>
      </c>
      <c r="D67" s="14">
        <v>99</v>
      </c>
      <c r="E67" s="20">
        <v>83.2</v>
      </c>
      <c r="F67" s="16">
        <f t="shared" si="6"/>
        <v>24.75</v>
      </c>
      <c r="G67" s="16">
        <f t="shared" si="7"/>
        <v>41.6</v>
      </c>
      <c r="H67" s="16">
        <f t="shared" si="8"/>
        <v>66.35</v>
      </c>
      <c r="I67" s="15">
        <v>5</v>
      </c>
    </row>
    <row r="68" spans="1:9" ht="18" customHeight="1">
      <c r="A68" s="24"/>
      <c r="B68" s="19" t="s">
        <v>69</v>
      </c>
      <c r="C68" s="13">
        <v>201407005</v>
      </c>
      <c r="D68" s="14">
        <v>105.5</v>
      </c>
      <c r="E68" s="20">
        <v>78.6</v>
      </c>
      <c r="F68" s="16">
        <f t="shared" si="6"/>
        <v>26.375</v>
      </c>
      <c r="G68" s="16">
        <f t="shared" si="7"/>
        <v>39.3</v>
      </c>
      <c r="H68" s="16">
        <f t="shared" si="8"/>
        <v>65.675</v>
      </c>
      <c r="I68" s="15">
        <v>6</v>
      </c>
    </row>
    <row r="69" spans="1:9" ht="36" customHeight="1">
      <c r="A69" s="18" t="s">
        <v>149</v>
      </c>
      <c r="B69" s="19" t="s">
        <v>160</v>
      </c>
      <c r="C69" s="13">
        <v>201408001</v>
      </c>
      <c r="D69" s="14">
        <v>132</v>
      </c>
      <c r="E69" s="20">
        <v>90</v>
      </c>
      <c r="F69" s="16">
        <f>D69*0.25</f>
        <v>33</v>
      </c>
      <c r="G69" s="16">
        <f>E69*0.5</f>
        <v>45</v>
      </c>
      <c r="H69" s="16">
        <f>F69+G69</f>
        <v>78</v>
      </c>
      <c r="I69" s="15">
        <v>1</v>
      </c>
    </row>
    <row r="70" spans="1:9" ht="18" customHeight="1">
      <c r="A70" s="24" t="s">
        <v>150</v>
      </c>
      <c r="B70" s="19" t="s">
        <v>70</v>
      </c>
      <c r="C70" s="13">
        <v>201415001</v>
      </c>
      <c r="D70" s="14">
        <v>66</v>
      </c>
      <c r="E70" s="20">
        <v>88.04</v>
      </c>
      <c r="F70" s="16">
        <f>D70*0.4</f>
        <v>26.400000000000002</v>
      </c>
      <c r="G70" s="16">
        <f>E70*0.6</f>
        <v>52.824000000000005</v>
      </c>
      <c r="H70" s="16">
        <f>F70+G70</f>
        <v>79.224</v>
      </c>
      <c r="I70" s="15">
        <v>1</v>
      </c>
    </row>
    <row r="71" spans="1:9" ht="18" customHeight="1">
      <c r="A71" s="24"/>
      <c r="B71" s="19" t="s">
        <v>71</v>
      </c>
      <c r="C71" s="13">
        <v>201415005</v>
      </c>
      <c r="D71" s="14">
        <v>43.5</v>
      </c>
      <c r="E71" s="20">
        <v>69.3</v>
      </c>
      <c r="F71" s="16">
        <f>D71*0.4</f>
        <v>17.400000000000002</v>
      </c>
      <c r="G71" s="16">
        <f>E71*0.6</f>
        <v>41.58</v>
      </c>
      <c r="H71" s="16">
        <f>F71+G71</f>
        <v>58.980000000000004</v>
      </c>
      <c r="I71" s="15">
        <v>2</v>
      </c>
    </row>
    <row r="72" spans="1:9" ht="18" customHeight="1">
      <c r="A72" s="24" t="s">
        <v>161</v>
      </c>
      <c r="B72" s="19" t="s">
        <v>72</v>
      </c>
      <c r="C72" s="13">
        <v>201416001</v>
      </c>
      <c r="D72" s="15">
        <v>75.5</v>
      </c>
      <c r="E72" s="20">
        <v>93.84</v>
      </c>
      <c r="F72" s="16">
        <f aca="true" t="shared" si="9" ref="F72:F135">D72*0.4</f>
        <v>30.200000000000003</v>
      </c>
      <c r="G72" s="20">
        <f aca="true" t="shared" si="10" ref="G72:G135">E72*0.6</f>
        <v>56.304</v>
      </c>
      <c r="H72" s="16">
        <f aca="true" t="shared" si="11" ref="H72:H135">F72+G72</f>
        <v>86.504</v>
      </c>
      <c r="I72" s="15">
        <v>1</v>
      </c>
    </row>
    <row r="73" spans="1:9" ht="18" customHeight="1">
      <c r="A73" s="24"/>
      <c r="B73" s="19" t="s">
        <v>73</v>
      </c>
      <c r="C73" s="13">
        <v>201416003</v>
      </c>
      <c r="D73" s="15">
        <v>68</v>
      </c>
      <c r="E73" s="20">
        <v>96.34</v>
      </c>
      <c r="F73" s="16">
        <f t="shared" si="9"/>
        <v>27.200000000000003</v>
      </c>
      <c r="G73" s="20">
        <f t="shared" si="10"/>
        <v>57.804</v>
      </c>
      <c r="H73" s="16">
        <f t="shared" si="11"/>
        <v>85.004</v>
      </c>
      <c r="I73" s="15">
        <v>2</v>
      </c>
    </row>
    <row r="74" spans="1:9" ht="18" customHeight="1">
      <c r="A74" s="24"/>
      <c r="B74" s="19" t="s">
        <v>74</v>
      </c>
      <c r="C74" s="13">
        <v>201416007</v>
      </c>
      <c r="D74" s="15">
        <v>58.5</v>
      </c>
      <c r="E74" s="20">
        <v>92.24</v>
      </c>
      <c r="F74" s="16">
        <f t="shared" si="9"/>
        <v>23.400000000000002</v>
      </c>
      <c r="G74" s="20">
        <f t="shared" si="10"/>
        <v>55.343999999999994</v>
      </c>
      <c r="H74" s="16">
        <f t="shared" si="11"/>
        <v>78.744</v>
      </c>
      <c r="I74" s="15">
        <v>3</v>
      </c>
    </row>
    <row r="75" spans="1:9" ht="18" customHeight="1">
      <c r="A75" s="24"/>
      <c r="B75" s="19" t="s">
        <v>75</v>
      </c>
      <c r="C75" s="13">
        <v>201416002</v>
      </c>
      <c r="D75" s="15">
        <v>68.5</v>
      </c>
      <c r="E75" s="20">
        <v>85.38</v>
      </c>
      <c r="F75" s="16">
        <f t="shared" si="9"/>
        <v>27.400000000000002</v>
      </c>
      <c r="G75" s="20">
        <f t="shared" si="10"/>
        <v>51.227999999999994</v>
      </c>
      <c r="H75" s="16">
        <f t="shared" si="11"/>
        <v>78.628</v>
      </c>
      <c r="I75" s="15">
        <v>4</v>
      </c>
    </row>
    <row r="76" spans="1:9" ht="18" customHeight="1">
      <c r="A76" s="24"/>
      <c r="B76" s="19" t="s">
        <v>76</v>
      </c>
      <c r="C76" s="13">
        <v>201416010</v>
      </c>
      <c r="D76" s="15">
        <v>54</v>
      </c>
      <c r="E76" s="20">
        <v>93.84</v>
      </c>
      <c r="F76" s="16">
        <f t="shared" si="9"/>
        <v>21.6</v>
      </c>
      <c r="G76" s="20">
        <f t="shared" si="10"/>
        <v>56.304</v>
      </c>
      <c r="H76" s="16">
        <f t="shared" si="11"/>
        <v>77.904</v>
      </c>
      <c r="I76" s="15">
        <v>5</v>
      </c>
    </row>
    <row r="77" spans="1:9" ht="18" customHeight="1">
      <c r="A77" s="24"/>
      <c r="B77" s="19" t="s">
        <v>77</v>
      </c>
      <c r="C77" s="13">
        <v>201416011</v>
      </c>
      <c r="D77" s="15">
        <v>53.5</v>
      </c>
      <c r="E77" s="20">
        <v>93.96</v>
      </c>
      <c r="F77" s="16">
        <f t="shared" si="9"/>
        <v>21.400000000000002</v>
      </c>
      <c r="G77" s="20">
        <f t="shared" si="10"/>
        <v>56.376</v>
      </c>
      <c r="H77" s="16">
        <f t="shared" si="11"/>
        <v>77.776</v>
      </c>
      <c r="I77" s="15">
        <v>6</v>
      </c>
    </row>
    <row r="78" spans="1:9" ht="18" customHeight="1">
      <c r="A78" s="24"/>
      <c r="B78" s="19" t="s">
        <v>78</v>
      </c>
      <c r="C78" s="13">
        <v>201416016</v>
      </c>
      <c r="D78" s="15">
        <v>52.5</v>
      </c>
      <c r="E78" s="20">
        <v>93.42</v>
      </c>
      <c r="F78" s="16">
        <f t="shared" si="9"/>
        <v>21</v>
      </c>
      <c r="G78" s="20">
        <f t="shared" si="10"/>
        <v>56.052</v>
      </c>
      <c r="H78" s="16">
        <f t="shared" si="11"/>
        <v>77.05199999999999</v>
      </c>
      <c r="I78" s="15">
        <v>7</v>
      </c>
    </row>
    <row r="79" spans="1:9" ht="18" customHeight="1">
      <c r="A79" s="24"/>
      <c r="B79" s="19" t="s">
        <v>79</v>
      </c>
      <c r="C79" s="13">
        <v>201416017</v>
      </c>
      <c r="D79" s="15">
        <v>51.5</v>
      </c>
      <c r="E79" s="20">
        <v>91.02</v>
      </c>
      <c r="F79" s="16">
        <f t="shared" si="9"/>
        <v>20.6</v>
      </c>
      <c r="G79" s="20">
        <f t="shared" si="10"/>
        <v>54.611999999999995</v>
      </c>
      <c r="H79" s="16">
        <f t="shared" si="11"/>
        <v>75.21199999999999</v>
      </c>
      <c r="I79" s="15">
        <v>8</v>
      </c>
    </row>
    <row r="80" spans="1:9" ht="18" customHeight="1">
      <c r="A80" s="24"/>
      <c r="B80" s="19" t="s">
        <v>80</v>
      </c>
      <c r="C80" s="13">
        <v>201416068</v>
      </c>
      <c r="D80" s="15">
        <v>42</v>
      </c>
      <c r="E80" s="20">
        <v>96.02</v>
      </c>
      <c r="F80" s="16">
        <f t="shared" si="9"/>
        <v>16.8</v>
      </c>
      <c r="G80" s="20">
        <f t="shared" si="10"/>
        <v>57.611999999999995</v>
      </c>
      <c r="H80" s="16">
        <f t="shared" si="11"/>
        <v>74.41199999999999</v>
      </c>
      <c r="I80" s="15">
        <v>9</v>
      </c>
    </row>
    <row r="81" spans="1:9" ht="18" customHeight="1">
      <c r="A81" s="24"/>
      <c r="B81" s="19" t="s">
        <v>81</v>
      </c>
      <c r="C81" s="13">
        <v>201416006</v>
      </c>
      <c r="D81" s="15">
        <v>61</v>
      </c>
      <c r="E81" s="20">
        <v>83.02</v>
      </c>
      <c r="F81" s="16">
        <f t="shared" si="9"/>
        <v>24.400000000000002</v>
      </c>
      <c r="G81" s="20">
        <f t="shared" si="10"/>
        <v>49.812</v>
      </c>
      <c r="H81" s="16">
        <f t="shared" si="11"/>
        <v>74.212</v>
      </c>
      <c r="I81" s="15">
        <v>10</v>
      </c>
    </row>
    <row r="82" spans="1:9" ht="18" customHeight="1">
      <c r="A82" s="24"/>
      <c r="B82" s="19" t="s">
        <v>82</v>
      </c>
      <c r="C82" s="13">
        <v>201416046</v>
      </c>
      <c r="D82" s="15">
        <v>45.5</v>
      </c>
      <c r="E82" s="20">
        <v>93.02</v>
      </c>
      <c r="F82" s="16">
        <f t="shared" si="9"/>
        <v>18.2</v>
      </c>
      <c r="G82" s="20">
        <f t="shared" si="10"/>
        <v>55.812</v>
      </c>
      <c r="H82" s="16">
        <f t="shared" si="11"/>
        <v>74.012</v>
      </c>
      <c r="I82" s="15">
        <v>11</v>
      </c>
    </row>
    <row r="83" spans="1:9" ht="18" customHeight="1">
      <c r="A83" s="24"/>
      <c r="B83" s="19" t="s">
        <v>83</v>
      </c>
      <c r="C83" s="13">
        <v>201416039</v>
      </c>
      <c r="D83" s="15">
        <v>47</v>
      </c>
      <c r="E83" s="20">
        <v>91.38</v>
      </c>
      <c r="F83" s="16">
        <f t="shared" si="9"/>
        <v>18.8</v>
      </c>
      <c r="G83" s="20">
        <f t="shared" si="10"/>
        <v>54.827999999999996</v>
      </c>
      <c r="H83" s="16">
        <f t="shared" si="11"/>
        <v>73.628</v>
      </c>
      <c r="I83" s="15">
        <v>12</v>
      </c>
    </row>
    <row r="84" spans="1:9" ht="18" customHeight="1">
      <c r="A84" s="24"/>
      <c r="B84" s="19" t="s">
        <v>84</v>
      </c>
      <c r="C84" s="13">
        <v>201416024</v>
      </c>
      <c r="D84" s="15">
        <v>49.5</v>
      </c>
      <c r="E84" s="20">
        <v>89.3</v>
      </c>
      <c r="F84" s="16">
        <f t="shared" si="9"/>
        <v>19.8</v>
      </c>
      <c r="G84" s="20">
        <f t="shared" si="10"/>
        <v>53.58</v>
      </c>
      <c r="H84" s="16">
        <f t="shared" si="11"/>
        <v>73.38</v>
      </c>
      <c r="I84" s="15">
        <v>13</v>
      </c>
    </row>
    <row r="85" spans="1:9" ht="18" customHeight="1">
      <c r="A85" s="24"/>
      <c r="B85" s="19" t="s">
        <v>85</v>
      </c>
      <c r="C85" s="13">
        <v>201416062</v>
      </c>
      <c r="D85" s="15">
        <v>42.5</v>
      </c>
      <c r="E85" s="20">
        <v>93.88</v>
      </c>
      <c r="F85" s="16">
        <f t="shared" si="9"/>
        <v>17</v>
      </c>
      <c r="G85" s="20">
        <f t="shared" si="10"/>
        <v>56.327999999999996</v>
      </c>
      <c r="H85" s="16">
        <f t="shared" si="11"/>
        <v>73.328</v>
      </c>
      <c r="I85" s="15">
        <v>14</v>
      </c>
    </row>
    <row r="86" spans="1:9" ht="18" customHeight="1">
      <c r="A86" s="24"/>
      <c r="B86" s="19" t="s">
        <v>86</v>
      </c>
      <c r="C86" s="13">
        <v>201416014</v>
      </c>
      <c r="D86" s="15">
        <v>52.5</v>
      </c>
      <c r="E86" s="20">
        <v>87.12</v>
      </c>
      <c r="F86" s="16">
        <f t="shared" si="9"/>
        <v>21</v>
      </c>
      <c r="G86" s="20">
        <f t="shared" si="10"/>
        <v>52.272</v>
      </c>
      <c r="H86" s="16">
        <f t="shared" si="11"/>
        <v>73.27199999999999</v>
      </c>
      <c r="I86" s="15">
        <v>15</v>
      </c>
    </row>
    <row r="87" spans="1:9" ht="18" customHeight="1">
      <c r="A87" s="24"/>
      <c r="B87" s="19" t="s">
        <v>87</v>
      </c>
      <c r="C87" s="13">
        <v>201416041</v>
      </c>
      <c r="D87" s="15">
        <v>46.5</v>
      </c>
      <c r="E87" s="20">
        <v>90.84</v>
      </c>
      <c r="F87" s="16">
        <f t="shared" si="9"/>
        <v>18.6</v>
      </c>
      <c r="G87" s="20">
        <f t="shared" si="10"/>
        <v>54.504</v>
      </c>
      <c r="H87" s="16">
        <f t="shared" si="11"/>
        <v>73.104</v>
      </c>
      <c r="I87" s="15">
        <v>16</v>
      </c>
    </row>
    <row r="88" spans="1:9" ht="18" customHeight="1">
      <c r="A88" s="24"/>
      <c r="B88" s="19" t="s">
        <v>88</v>
      </c>
      <c r="C88" s="13">
        <v>201416042</v>
      </c>
      <c r="D88" s="15">
        <v>46</v>
      </c>
      <c r="E88" s="20">
        <v>91.14</v>
      </c>
      <c r="F88" s="16">
        <f t="shared" si="9"/>
        <v>18.400000000000002</v>
      </c>
      <c r="G88" s="20">
        <f t="shared" si="10"/>
        <v>54.684</v>
      </c>
      <c r="H88" s="16">
        <f t="shared" si="11"/>
        <v>73.084</v>
      </c>
      <c r="I88" s="15">
        <v>17</v>
      </c>
    </row>
    <row r="89" spans="1:9" ht="18" customHeight="1">
      <c r="A89" s="24"/>
      <c r="B89" s="19" t="s">
        <v>89</v>
      </c>
      <c r="C89" s="13">
        <v>201416050</v>
      </c>
      <c r="D89" s="15">
        <v>45</v>
      </c>
      <c r="E89" s="20">
        <v>91.68</v>
      </c>
      <c r="F89" s="16">
        <f t="shared" si="9"/>
        <v>18</v>
      </c>
      <c r="G89" s="20">
        <f t="shared" si="10"/>
        <v>55.008</v>
      </c>
      <c r="H89" s="16">
        <f t="shared" si="11"/>
        <v>73.00800000000001</v>
      </c>
      <c r="I89" s="15">
        <v>18</v>
      </c>
    </row>
    <row r="90" spans="1:9" ht="18" customHeight="1">
      <c r="A90" s="24"/>
      <c r="B90" s="19" t="s">
        <v>90</v>
      </c>
      <c r="C90" s="13">
        <v>201416033</v>
      </c>
      <c r="D90" s="15">
        <v>47.5</v>
      </c>
      <c r="E90" s="20">
        <v>89.08</v>
      </c>
      <c r="F90" s="16">
        <f t="shared" si="9"/>
        <v>19</v>
      </c>
      <c r="G90" s="20">
        <f t="shared" si="10"/>
        <v>53.448</v>
      </c>
      <c r="H90" s="16">
        <f t="shared" si="11"/>
        <v>72.44800000000001</v>
      </c>
      <c r="I90" s="15">
        <v>19</v>
      </c>
    </row>
    <row r="91" spans="1:9" ht="18" customHeight="1">
      <c r="A91" s="24"/>
      <c r="B91" s="19" t="s">
        <v>91</v>
      </c>
      <c r="C91" s="13">
        <v>201416029</v>
      </c>
      <c r="D91" s="15">
        <v>48.5</v>
      </c>
      <c r="E91" s="20">
        <v>88.26</v>
      </c>
      <c r="F91" s="16">
        <f t="shared" si="9"/>
        <v>19.400000000000002</v>
      </c>
      <c r="G91" s="20">
        <f t="shared" si="10"/>
        <v>52.956</v>
      </c>
      <c r="H91" s="16">
        <f t="shared" si="11"/>
        <v>72.35600000000001</v>
      </c>
      <c r="I91" s="15">
        <v>20</v>
      </c>
    </row>
    <row r="92" spans="1:9" ht="18" customHeight="1">
      <c r="A92" s="24"/>
      <c r="B92" s="19" t="s">
        <v>92</v>
      </c>
      <c r="C92" s="13">
        <v>201416005</v>
      </c>
      <c r="D92" s="15">
        <v>64.5</v>
      </c>
      <c r="E92" s="20">
        <v>77.51</v>
      </c>
      <c r="F92" s="16">
        <f t="shared" si="9"/>
        <v>25.8</v>
      </c>
      <c r="G92" s="20">
        <f t="shared" si="10"/>
        <v>46.506</v>
      </c>
      <c r="H92" s="16">
        <f t="shared" si="11"/>
        <v>72.306</v>
      </c>
      <c r="I92" s="15">
        <v>21</v>
      </c>
    </row>
    <row r="93" spans="1:9" ht="18" customHeight="1">
      <c r="A93" s="24"/>
      <c r="B93" s="19" t="s">
        <v>93</v>
      </c>
      <c r="C93" s="13">
        <v>201416051</v>
      </c>
      <c r="D93" s="15">
        <v>45</v>
      </c>
      <c r="E93" s="20">
        <v>89.56</v>
      </c>
      <c r="F93" s="16">
        <f t="shared" si="9"/>
        <v>18</v>
      </c>
      <c r="G93" s="20">
        <f t="shared" si="10"/>
        <v>53.736</v>
      </c>
      <c r="H93" s="16">
        <f t="shared" si="11"/>
        <v>71.73599999999999</v>
      </c>
      <c r="I93" s="15">
        <v>22</v>
      </c>
    </row>
    <row r="94" spans="1:9" ht="18" customHeight="1">
      <c r="A94" s="24"/>
      <c r="B94" s="19" t="s">
        <v>94</v>
      </c>
      <c r="C94" s="13">
        <v>201416054</v>
      </c>
      <c r="D94" s="15">
        <v>44</v>
      </c>
      <c r="E94" s="20">
        <v>90.2</v>
      </c>
      <c r="F94" s="16">
        <f t="shared" si="9"/>
        <v>17.6</v>
      </c>
      <c r="G94" s="20">
        <f t="shared" si="10"/>
        <v>54.12</v>
      </c>
      <c r="H94" s="16">
        <f t="shared" si="11"/>
        <v>71.72</v>
      </c>
      <c r="I94" s="15">
        <v>23</v>
      </c>
    </row>
    <row r="95" spans="1:9" ht="18" customHeight="1">
      <c r="A95" s="24"/>
      <c r="B95" s="19" t="s">
        <v>95</v>
      </c>
      <c r="C95" s="13">
        <v>201416019</v>
      </c>
      <c r="D95" s="15">
        <v>50</v>
      </c>
      <c r="E95" s="20">
        <v>85.66</v>
      </c>
      <c r="F95" s="16">
        <f t="shared" si="9"/>
        <v>20</v>
      </c>
      <c r="G95" s="20">
        <f t="shared" si="10"/>
        <v>51.395999999999994</v>
      </c>
      <c r="H95" s="16">
        <f t="shared" si="11"/>
        <v>71.39599999999999</v>
      </c>
      <c r="I95" s="15">
        <v>24</v>
      </c>
    </row>
    <row r="96" spans="1:9" ht="18" customHeight="1">
      <c r="A96" s="24"/>
      <c r="B96" s="19" t="s">
        <v>96</v>
      </c>
      <c r="C96" s="13">
        <v>201416045</v>
      </c>
      <c r="D96" s="15">
        <v>45.5</v>
      </c>
      <c r="E96" s="20">
        <v>88.46</v>
      </c>
      <c r="F96" s="16">
        <f t="shared" si="9"/>
        <v>18.2</v>
      </c>
      <c r="G96" s="20">
        <f t="shared" si="10"/>
        <v>53.07599999999999</v>
      </c>
      <c r="H96" s="16">
        <f t="shared" si="11"/>
        <v>71.276</v>
      </c>
      <c r="I96" s="15">
        <v>25</v>
      </c>
    </row>
    <row r="97" spans="1:9" ht="18" customHeight="1">
      <c r="A97" s="24"/>
      <c r="B97" s="19" t="s">
        <v>97</v>
      </c>
      <c r="C97" s="13">
        <v>201416077</v>
      </c>
      <c r="D97" s="15">
        <v>39.5</v>
      </c>
      <c r="E97" s="20">
        <v>91.72</v>
      </c>
      <c r="F97" s="16">
        <f t="shared" si="9"/>
        <v>15.8</v>
      </c>
      <c r="G97" s="20">
        <f t="shared" si="10"/>
        <v>55.032</v>
      </c>
      <c r="H97" s="16">
        <f t="shared" si="11"/>
        <v>70.832</v>
      </c>
      <c r="I97" s="15">
        <v>26</v>
      </c>
    </row>
    <row r="98" spans="1:9" ht="18" customHeight="1">
      <c r="A98" s="24"/>
      <c r="B98" s="19" t="s">
        <v>98</v>
      </c>
      <c r="C98" s="13">
        <v>201416023</v>
      </c>
      <c r="D98" s="15">
        <v>50</v>
      </c>
      <c r="E98" s="20">
        <v>84.61</v>
      </c>
      <c r="F98" s="16">
        <f t="shared" si="9"/>
        <v>20</v>
      </c>
      <c r="G98" s="20">
        <f t="shared" si="10"/>
        <v>50.766</v>
      </c>
      <c r="H98" s="16">
        <f t="shared" si="11"/>
        <v>70.76599999999999</v>
      </c>
      <c r="I98" s="15">
        <v>27</v>
      </c>
    </row>
    <row r="99" spans="1:9" ht="18" customHeight="1">
      <c r="A99" s="24"/>
      <c r="B99" s="19" t="s">
        <v>99</v>
      </c>
      <c r="C99" s="13">
        <v>201416022</v>
      </c>
      <c r="D99" s="15">
        <v>50</v>
      </c>
      <c r="E99" s="20">
        <v>84.32</v>
      </c>
      <c r="F99" s="16">
        <f t="shared" si="9"/>
        <v>20</v>
      </c>
      <c r="G99" s="20">
        <f t="shared" si="10"/>
        <v>50.59199999999999</v>
      </c>
      <c r="H99" s="16">
        <f t="shared" si="11"/>
        <v>70.59199999999998</v>
      </c>
      <c r="I99" s="15">
        <v>28</v>
      </c>
    </row>
    <row r="100" spans="1:9" ht="18" customHeight="1">
      <c r="A100" s="24"/>
      <c r="B100" s="19" t="s">
        <v>100</v>
      </c>
      <c r="C100" s="13">
        <v>201416004</v>
      </c>
      <c r="D100" s="15">
        <v>67</v>
      </c>
      <c r="E100" s="20">
        <v>72.84</v>
      </c>
      <c r="F100" s="16">
        <f t="shared" si="9"/>
        <v>26.8</v>
      </c>
      <c r="G100" s="20">
        <f t="shared" si="10"/>
        <v>43.704</v>
      </c>
      <c r="H100" s="16">
        <f t="shared" si="11"/>
        <v>70.504</v>
      </c>
      <c r="I100" s="15">
        <v>29</v>
      </c>
    </row>
    <row r="101" spans="1:9" ht="18" customHeight="1">
      <c r="A101" s="24"/>
      <c r="B101" s="19" t="s">
        <v>101</v>
      </c>
      <c r="C101" s="13">
        <v>201416009</v>
      </c>
      <c r="D101" s="15">
        <v>56</v>
      </c>
      <c r="E101" s="20">
        <v>80.1</v>
      </c>
      <c r="F101" s="16">
        <f t="shared" si="9"/>
        <v>22.400000000000002</v>
      </c>
      <c r="G101" s="20">
        <f t="shared" si="10"/>
        <v>48.059999999999995</v>
      </c>
      <c r="H101" s="16">
        <f t="shared" si="11"/>
        <v>70.46</v>
      </c>
      <c r="I101" s="15">
        <v>30</v>
      </c>
    </row>
    <row r="102" spans="1:9" ht="18" customHeight="1">
      <c r="A102" s="24"/>
      <c r="B102" s="19" t="s">
        <v>102</v>
      </c>
      <c r="C102" s="13">
        <v>201416048</v>
      </c>
      <c r="D102" s="15">
        <v>45</v>
      </c>
      <c r="E102" s="20">
        <v>86.44</v>
      </c>
      <c r="F102" s="16">
        <f t="shared" si="9"/>
        <v>18</v>
      </c>
      <c r="G102" s="20">
        <f t="shared" si="10"/>
        <v>51.864</v>
      </c>
      <c r="H102" s="16">
        <f t="shared" si="11"/>
        <v>69.864</v>
      </c>
      <c r="I102" s="15">
        <v>31</v>
      </c>
    </row>
    <row r="103" spans="1:9" ht="18" customHeight="1">
      <c r="A103" s="24"/>
      <c r="B103" s="19" t="s">
        <v>103</v>
      </c>
      <c r="C103" s="13">
        <v>201416065</v>
      </c>
      <c r="D103" s="15">
        <v>42</v>
      </c>
      <c r="E103" s="20">
        <v>88.26</v>
      </c>
      <c r="F103" s="16">
        <f t="shared" si="9"/>
        <v>16.8</v>
      </c>
      <c r="G103" s="20">
        <f t="shared" si="10"/>
        <v>52.956</v>
      </c>
      <c r="H103" s="16">
        <f t="shared" si="11"/>
        <v>69.756</v>
      </c>
      <c r="I103" s="15">
        <v>32</v>
      </c>
    </row>
    <row r="104" spans="1:9" ht="18" customHeight="1">
      <c r="A104" s="24"/>
      <c r="B104" s="19" t="s">
        <v>104</v>
      </c>
      <c r="C104" s="13">
        <v>201416018</v>
      </c>
      <c r="D104" s="15">
        <v>50.5</v>
      </c>
      <c r="E104" s="20">
        <v>82.52</v>
      </c>
      <c r="F104" s="16">
        <f t="shared" si="9"/>
        <v>20.200000000000003</v>
      </c>
      <c r="G104" s="20">
        <f t="shared" si="10"/>
        <v>49.51199999999999</v>
      </c>
      <c r="H104" s="16">
        <f t="shared" si="11"/>
        <v>69.71199999999999</v>
      </c>
      <c r="I104" s="15">
        <v>33</v>
      </c>
    </row>
    <row r="105" spans="1:9" ht="18" customHeight="1">
      <c r="A105" s="24"/>
      <c r="B105" s="19" t="s">
        <v>105</v>
      </c>
      <c r="C105" s="13">
        <v>201416035</v>
      </c>
      <c r="D105" s="15">
        <v>47</v>
      </c>
      <c r="E105" s="20">
        <v>84.5</v>
      </c>
      <c r="F105" s="16">
        <f t="shared" si="9"/>
        <v>18.8</v>
      </c>
      <c r="G105" s="20">
        <f t="shared" si="10"/>
        <v>50.699999999999996</v>
      </c>
      <c r="H105" s="16">
        <f t="shared" si="11"/>
        <v>69.5</v>
      </c>
      <c r="I105" s="15">
        <v>34</v>
      </c>
    </row>
    <row r="106" spans="1:9" ht="18" customHeight="1">
      <c r="A106" s="24"/>
      <c r="B106" s="19" t="s">
        <v>106</v>
      </c>
      <c r="C106" s="13">
        <v>201416038</v>
      </c>
      <c r="D106" s="15">
        <v>47</v>
      </c>
      <c r="E106" s="20">
        <v>83.7</v>
      </c>
      <c r="F106" s="16">
        <f t="shared" si="9"/>
        <v>18.8</v>
      </c>
      <c r="G106" s="20">
        <f t="shared" si="10"/>
        <v>50.22</v>
      </c>
      <c r="H106" s="16">
        <f t="shared" si="11"/>
        <v>69.02</v>
      </c>
      <c r="I106" s="15">
        <v>35</v>
      </c>
    </row>
    <row r="107" spans="1:9" ht="18" customHeight="1">
      <c r="A107" s="24"/>
      <c r="B107" s="19" t="s">
        <v>107</v>
      </c>
      <c r="C107" s="13">
        <v>201416044</v>
      </c>
      <c r="D107" s="15">
        <v>46</v>
      </c>
      <c r="E107" s="20">
        <v>83.58</v>
      </c>
      <c r="F107" s="16">
        <f t="shared" si="9"/>
        <v>18.400000000000002</v>
      </c>
      <c r="G107" s="20">
        <f t="shared" si="10"/>
        <v>50.147999999999996</v>
      </c>
      <c r="H107" s="16">
        <f t="shared" si="11"/>
        <v>68.548</v>
      </c>
      <c r="I107" s="15">
        <v>36</v>
      </c>
    </row>
    <row r="108" spans="1:9" ht="18" customHeight="1">
      <c r="A108" s="24"/>
      <c r="B108" s="19" t="s">
        <v>108</v>
      </c>
      <c r="C108" s="13">
        <v>201416058</v>
      </c>
      <c r="D108" s="15">
        <v>43</v>
      </c>
      <c r="E108" s="20">
        <v>85</v>
      </c>
      <c r="F108" s="16">
        <f t="shared" si="9"/>
        <v>17.2</v>
      </c>
      <c r="G108" s="20">
        <f t="shared" si="10"/>
        <v>51</v>
      </c>
      <c r="H108" s="16">
        <f t="shared" si="11"/>
        <v>68.2</v>
      </c>
      <c r="I108" s="15">
        <v>37</v>
      </c>
    </row>
    <row r="109" spans="1:9" ht="18" customHeight="1">
      <c r="A109" s="24"/>
      <c r="B109" s="19" t="s">
        <v>109</v>
      </c>
      <c r="C109" s="13">
        <v>201416031</v>
      </c>
      <c r="D109" s="15">
        <v>48.5</v>
      </c>
      <c r="E109" s="20">
        <v>81.08</v>
      </c>
      <c r="F109" s="16">
        <f t="shared" si="9"/>
        <v>19.400000000000002</v>
      </c>
      <c r="G109" s="20">
        <f t="shared" si="10"/>
        <v>48.647999999999996</v>
      </c>
      <c r="H109" s="16">
        <f t="shared" si="11"/>
        <v>68.048</v>
      </c>
      <c r="I109" s="15">
        <v>38</v>
      </c>
    </row>
    <row r="110" spans="1:9" ht="18" customHeight="1">
      <c r="A110" s="24" t="s">
        <v>161</v>
      </c>
      <c r="B110" s="19" t="s">
        <v>110</v>
      </c>
      <c r="C110" s="13">
        <v>201416084</v>
      </c>
      <c r="D110" s="15">
        <v>38.5</v>
      </c>
      <c r="E110" s="20">
        <v>87.1</v>
      </c>
      <c r="F110" s="16">
        <f t="shared" si="9"/>
        <v>15.4</v>
      </c>
      <c r="G110" s="20">
        <f t="shared" si="10"/>
        <v>52.26</v>
      </c>
      <c r="H110" s="16">
        <f t="shared" si="11"/>
        <v>67.66</v>
      </c>
      <c r="I110" s="15">
        <v>39</v>
      </c>
    </row>
    <row r="111" spans="1:9" ht="18" customHeight="1">
      <c r="A111" s="24"/>
      <c r="B111" s="19" t="s">
        <v>111</v>
      </c>
      <c r="C111" s="13">
        <v>201416066</v>
      </c>
      <c r="D111" s="15">
        <v>42</v>
      </c>
      <c r="E111" s="20">
        <v>84.04</v>
      </c>
      <c r="F111" s="16">
        <f t="shared" si="9"/>
        <v>16.8</v>
      </c>
      <c r="G111" s="20">
        <f t="shared" si="10"/>
        <v>50.424</v>
      </c>
      <c r="H111" s="16">
        <f t="shared" si="11"/>
        <v>67.224</v>
      </c>
      <c r="I111" s="15">
        <v>40</v>
      </c>
    </row>
    <row r="112" spans="1:9" ht="18" customHeight="1">
      <c r="A112" s="24"/>
      <c r="B112" s="19" t="s">
        <v>112</v>
      </c>
      <c r="C112" s="13">
        <v>201416090</v>
      </c>
      <c r="D112" s="15">
        <v>37.5</v>
      </c>
      <c r="E112" s="20">
        <v>86.92</v>
      </c>
      <c r="F112" s="16">
        <f t="shared" si="9"/>
        <v>15</v>
      </c>
      <c r="G112" s="20">
        <f t="shared" si="10"/>
        <v>52.152</v>
      </c>
      <c r="H112" s="16">
        <f t="shared" si="11"/>
        <v>67.152</v>
      </c>
      <c r="I112" s="15">
        <v>41</v>
      </c>
    </row>
    <row r="113" spans="1:9" ht="18" customHeight="1">
      <c r="A113" s="24"/>
      <c r="B113" s="19" t="s">
        <v>113</v>
      </c>
      <c r="C113" s="13">
        <v>201416028</v>
      </c>
      <c r="D113" s="15">
        <v>48.5</v>
      </c>
      <c r="E113" s="20">
        <v>79.42</v>
      </c>
      <c r="F113" s="16">
        <f t="shared" si="9"/>
        <v>19.400000000000002</v>
      </c>
      <c r="G113" s="20">
        <f t="shared" si="10"/>
        <v>47.652</v>
      </c>
      <c r="H113" s="16">
        <f t="shared" si="11"/>
        <v>67.052</v>
      </c>
      <c r="I113" s="15">
        <v>42</v>
      </c>
    </row>
    <row r="114" spans="1:9" ht="18" customHeight="1">
      <c r="A114" s="24"/>
      <c r="B114" s="19" t="s">
        <v>114</v>
      </c>
      <c r="C114" s="13">
        <v>201416060</v>
      </c>
      <c r="D114" s="15">
        <v>43</v>
      </c>
      <c r="E114" s="20">
        <v>82.8</v>
      </c>
      <c r="F114" s="16">
        <f t="shared" si="9"/>
        <v>17.2</v>
      </c>
      <c r="G114" s="20">
        <f t="shared" si="10"/>
        <v>49.68</v>
      </c>
      <c r="H114" s="16">
        <f t="shared" si="11"/>
        <v>66.88</v>
      </c>
      <c r="I114" s="15">
        <v>43</v>
      </c>
    </row>
    <row r="115" spans="1:9" ht="18" customHeight="1">
      <c r="A115" s="24"/>
      <c r="B115" s="19" t="s">
        <v>115</v>
      </c>
      <c r="C115" s="13">
        <v>201416094</v>
      </c>
      <c r="D115" s="15">
        <v>37</v>
      </c>
      <c r="E115" s="20">
        <v>86.72</v>
      </c>
      <c r="F115" s="16">
        <f t="shared" si="9"/>
        <v>14.8</v>
      </c>
      <c r="G115" s="20">
        <f t="shared" si="10"/>
        <v>52.032</v>
      </c>
      <c r="H115" s="16">
        <f t="shared" si="11"/>
        <v>66.832</v>
      </c>
      <c r="I115" s="15">
        <v>44</v>
      </c>
    </row>
    <row r="116" spans="1:9" ht="18" customHeight="1">
      <c r="A116" s="24"/>
      <c r="B116" s="19" t="s">
        <v>116</v>
      </c>
      <c r="C116" s="13">
        <v>201416036</v>
      </c>
      <c r="D116" s="15">
        <v>47</v>
      </c>
      <c r="E116" s="20">
        <v>80.04</v>
      </c>
      <c r="F116" s="16">
        <f t="shared" si="9"/>
        <v>18.8</v>
      </c>
      <c r="G116" s="20">
        <f t="shared" si="10"/>
        <v>48.024</v>
      </c>
      <c r="H116" s="16">
        <f t="shared" si="11"/>
        <v>66.824</v>
      </c>
      <c r="I116" s="15">
        <v>45</v>
      </c>
    </row>
    <row r="117" spans="1:9" ht="18" customHeight="1">
      <c r="A117" s="24"/>
      <c r="B117" s="19" t="s">
        <v>117</v>
      </c>
      <c r="C117" s="13">
        <v>201416040</v>
      </c>
      <c r="D117" s="15">
        <v>47</v>
      </c>
      <c r="E117" s="20">
        <v>79.56</v>
      </c>
      <c r="F117" s="16">
        <f t="shared" si="9"/>
        <v>18.8</v>
      </c>
      <c r="G117" s="20">
        <f t="shared" si="10"/>
        <v>47.736</v>
      </c>
      <c r="H117" s="16">
        <f t="shared" si="11"/>
        <v>66.536</v>
      </c>
      <c r="I117" s="15">
        <v>46</v>
      </c>
    </row>
    <row r="118" spans="1:9" ht="18" customHeight="1">
      <c r="A118" s="24"/>
      <c r="B118" s="19" t="s">
        <v>118</v>
      </c>
      <c r="C118" s="13">
        <v>201416026</v>
      </c>
      <c r="D118" s="15">
        <v>49</v>
      </c>
      <c r="E118" s="20">
        <v>78.1</v>
      </c>
      <c r="F118" s="16">
        <f t="shared" si="9"/>
        <v>19.6</v>
      </c>
      <c r="G118" s="20">
        <f t="shared" si="10"/>
        <v>46.85999999999999</v>
      </c>
      <c r="H118" s="16">
        <f t="shared" si="11"/>
        <v>66.46</v>
      </c>
      <c r="I118" s="15">
        <v>47</v>
      </c>
    </row>
    <row r="119" spans="1:9" ht="18" customHeight="1">
      <c r="A119" s="24"/>
      <c r="B119" s="19" t="s">
        <v>119</v>
      </c>
      <c r="C119" s="13">
        <v>201416069</v>
      </c>
      <c r="D119" s="15">
        <v>41.5</v>
      </c>
      <c r="E119" s="20">
        <v>82.76</v>
      </c>
      <c r="F119" s="16">
        <f t="shared" si="9"/>
        <v>16.6</v>
      </c>
      <c r="G119" s="20">
        <f t="shared" si="10"/>
        <v>49.656</v>
      </c>
      <c r="H119" s="16">
        <f t="shared" si="11"/>
        <v>66.256</v>
      </c>
      <c r="I119" s="15">
        <v>48</v>
      </c>
    </row>
    <row r="120" spans="1:9" ht="18" customHeight="1">
      <c r="A120" s="24"/>
      <c r="B120" s="19" t="s">
        <v>120</v>
      </c>
      <c r="C120" s="13">
        <v>201416047</v>
      </c>
      <c r="D120" s="15">
        <v>45.5</v>
      </c>
      <c r="E120" s="20">
        <v>79.98</v>
      </c>
      <c r="F120" s="16">
        <f t="shared" si="9"/>
        <v>18.2</v>
      </c>
      <c r="G120" s="20">
        <f t="shared" si="10"/>
        <v>47.988</v>
      </c>
      <c r="H120" s="16">
        <f t="shared" si="11"/>
        <v>66.188</v>
      </c>
      <c r="I120" s="15">
        <v>49</v>
      </c>
    </row>
    <row r="121" spans="1:9" ht="18" customHeight="1">
      <c r="A121" s="24"/>
      <c r="B121" s="19" t="s">
        <v>121</v>
      </c>
      <c r="C121" s="13">
        <v>201416043</v>
      </c>
      <c r="D121" s="15">
        <v>46</v>
      </c>
      <c r="E121" s="20">
        <v>79.48</v>
      </c>
      <c r="F121" s="16">
        <f t="shared" si="9"/>
        <v>18.400000000000002</v>
      </c>
      <c r="G121" s="20">
        <f t="shared" si="10"/>
        <v>47.688</v>
      </c>
      <c r="H121" s="16">
        <f t="shared" si="11"/>
        <v>66.08800000000001</v>
      </c>
      <c r="I121" s="15">
        <v>50</v>
      </c>
    </row>
    <row r="122" spans="1:9" ht="18" customHeight="1">
      <c r="A122" s="24"/>
      <c r="B122" s="19" t="s">
        <v>122</v>
      </c>
      <c r="C122" s="13">
        <v>201416078</v>
      </c>
      <c r="D122" s="15">
        <v>39.5</v>
      </c>
      <c r="E122" s="20">
        <v>83.72</v>
      </c>
      <c r="F122" s="16">
        <f t="shared" si="9"/>
        <v>15.8</v>
      </c>
      <c r="G122" s="20">
        <f t="shared" si="10"/>
        <v>50.232</v>
      </c>
      <c r="H122" s="16">
        <f t="shared" si="11"/>
        <v>66.032</v>
      </c>
      <c r="I122" s="15">
        <v>51</v>
      </c>
    </row>
    <row r="123" spans="1:9" ht="18" customHeight="1">
      <c r="A123" s="24"/>
      <c r="B123" s="19" t="s">
        <v>123</v>
      </c>
      <c r="C123" s="13">
        <v>201416055</v>
      </c>
      <c r="D123" s="15">
        <v>44</v>
      </c>
      <c r="E123" s="20">
        <v>80.6</v>
      </c>
      <c r="F123" s="16">
        <f t="shared" si="9"/>
        <v>17.6</v>
      </c>
      <c r="G123" s="20">
        <f t="shared" si="10"/>
        <v>48.35999999999999</v>
      </c>
      <c r="H123" s="16">
        <f t="shared" si="11"/>
        <v>65.96</v>
      </c>
      <c r="I123" s="15">
        <v>52</v>
      </c>
    </row>
    <row r="124" spans="1:9" ht="18" customHeight="1">
      <c r="A124" s="24"/>
      <c r="B124" s="19" t="s">
        <v>124</v>
      </c>
      <c r="C124" s="13">
        <v>201416083</v>
      </c>
      <c r="D124" s="15">
        <v>38.5</v>
      </c>
      <c r="E124" s="20">
        <v>84.04</v>
      </c>
      <c r="F124" s="16">
        <f t="shared" si="9"/>
        <v>15.4</v>
      </c>
      <c r="G124" s="20">
        <f t="shared" si="10"/>
        <v>50.424</v>
      </c>
      <c r="H124" s="16">
        <f t="shared" si="11"/>
        <v>65.824</v>
      </c>
      <c r="I124" s="15">
        <v>53</v>
      </c>
    </row>
    <row r="125" spans="1:9" ht="18" customHeight="1">
      <c r="A125" s="24"/>
      <c r="B125" s="19" t="s">
        <v>125</v>
      </c>
      <c r="C125" s="13">
        <v>201416085</v>
      </c>
      <c r="D125" s="15">
        <v>38</v>
      </c>
      <c r="E125" s="20">
        <v>82.62</v>
      </c>
      <c r="F125" s="16">
        <f t="shared" si="9"/>
        <v>15.200000000000001</v>
      </c>
      <c r="G125" s="20">
        <f t="shared" si="10"/>
        <v>49.572</v>
      </c>
      <c r="H125" s="16">
        <f t="shared" si="11"/>
        <v>64.772</v>
      </c>
      <c r="I125" s="15">
        <v>54</v>
      </c>
    </row>
    <row r="126" spans="1:9" ht="18" customHeight="1">
      <c r="A126" s="24"/>
      <c r="B126" s="19" t="s">
        <v>126</v>
      </c>
      <c r="C126" s="13">
        <v>201416056</v>
      </c>
      <c r="D126" s="15">
        <v>43.5</v>
      </c>
      <c r="E126" s="20">
        <v>78.66</v>
      </c>
      <c r="F126" s="16">
        <f t="shared" si="9"/>
        <v>17.400000000000002</v>
      </c>
      <c r="G126" s="20">
        <f t="shared" si="10"/>
        <v>47.196</v>
      </c>
      <c r="H126" s="16">
        <f t="shared" si="11"/>
        <v>64.596</v>
      </c>
      <c r="I126" s="15">
        <v>55</v>
      </c>
    </row>
    <row r="127" spans="1:9" ht="18" customHeight="1">
      <c r="A127" s="24"/>
      <c r="B127" s="19" t="s">
        <v>127</v>
      </c>
      <c r="C127" s="13">
        <v>201416061</v>
      </c>
      <c r="D127" s="15">
        <v>42.5</v>
      </c>
      <c r="E127" s="20">
        <v>79.16</v>
      </c>
      <c r="F127" s="16">
        <f t="shared" si="9"/>
        <v>17</v>
      </c>
      <c r="G127" s="20">
        <f t="shared" si="10"/>
        <v>47.495999999999995</v>
      </c>
      <c r="H127" s="16">
        <f t="shared" si="11"/>
        <v>64.496</v>
      </c>
      <c r="I127" s="15">
        <v>56</v>
      </c>
    </row>
    <row r="128" spans="1:9" ht="18" customHeight="1">
      <c r="A128" s="24"/>
      <c r="B128" s="19" t="s">
        <v>128</v>
      </c>
      <c r="C128" s="13">
        <v>201416064</v>
      </c>
      <c r="D128" s="15">
        <v>42</v>
      </c>
      <c r="E128" s="20">
        <v>79.44</v>
      </c>
      <c r="F128" s="16">
        <f t="shared" si="9"/>
        <v>16.8</v>
      </c>
      <c r="G128" s="20">
        <f t="shared" si="10"/>
        <v>47.663999999999994</v>
      </c>
      <c r="H128" s="16">
        <f t="shared" si="11"/>
        <v>64.464</v>
      </c>
      <c r="I128" s="15">
        <v>57</v>
      </c>
    </row>
    <row r="129" spans="1:9" ht="18" customHeight="1">
      <c r="A129" s="24"/>
      <c r="B129" s="19" t="s">
        <v>129</v>
      </c>
      <c r="C129" s="13">
        <v>201416012</v>
      </c>
      <c r="D129" s="15">
        <v>53</v>
      </c>
      <c r="E129" s="20">
        <v>71.44</v>
      </c>
      <c r="F129" s="16">
        <f t="shared" si="9"/>
        <v>21.200000000000003</v>
      </c>
      <c r="G129" s="20">
        <f t="shared" si="10"/>
        <v>42.864</v>
      </c>
      <c r="H129" s="16">
        <f t="shared" si="11"/>
        <v>64.064</v>
      </c>
      <c r="I129" s="15">
        <v>58</v>
      </c>
    </row>
    <row r="130" spans="1:9" ht="18" customHeight="1">
      <c r="A130" s="24"/>
      <c r="B130" s="19" t="s">
        <v>130</v>
      </c>
      <c r="C130" s="13">
        <v>201416080</v>
      </c>
      <c r="D130" s="15">
        <v>39</v>
      </c>
      <c r="E130" s="20">
        <v>80.74</v>
      </c>
      <c r="F130" s="16">
        <f t="shared" si="9"/>
        <v>15.600000000000001</v>
      </c>
      <c r="G130" s="20">
        <f t="shared" si="10"/>
        <v>48.443999999999996</v>
      </c>
      <c r="H130" s="16">
        <f t="shared" si="11"/>
        <v>64.044</v>
      </c>
      <c r="I130" s="15">
        <v>59</v>
      </c>
    </row>
    <row r="131" spans="1:9" ht="18" customHeight="1">
      <c r="A131" s="24"/>
      <c r="B131" s="19" t="s">
        <v>131</v>
      </c>
      <c r="C131" s="13">
        <v>201416076</v>
      </c>
      <c r="D131" s="15">
        <v>39.5</v>
      </c>
      <c r="E131" s="20">
        <v>79.36</v>
      </c>
      <c r="F131" s="16">
        <f t="shared" si="9"/>
        <v>15.8</v>
      </c>
      <c r="G131" s="20">
        <f t="shared" si="10"/>
        <v>47.616</v>
      </c>
      <c r="H131" s="16">
        <f t="shared" si="11"/>
        <v>63.416</v>
      </c>
      <c r="I131" s="15">
        <v>60</v>
      </c>
    </row>
    <row r="132" spans="1:9" ht="18" customHeight="1">
      <c r="A132" s="24"/>
      <c r="B132" s="19" t="s">
        <v>132</v>
      </c>
      <c r="C132" s="13">
        <v>201416071</v>
      </c>
      <c r="D132" s="15">
        <v>41</v>
      </c>
      <c r="E132" s="20">
        <v>78.32</v>
      </c>
      <c r="F132" s="16">
        <f t="shared" si="9"/>
        <v>16.400000000000002</v>
      </c>
      <c r="G132" s="20">
        <f t="shared" si="10"/>
        <v>46.992</v>
      </c>
      <c r="H132" s="16">
        <f t="shared" si="11"/>
        <v>63.391999999999996</v>
      </c>
      <c r="I132" s="15">
        <v>61</v>
      </c>
    </row>
    <row r="133" spans="1:9" ht="18" customHeight="1">
      <c r="A133" s="24"/>
      <c r="B133" s="19" t="s">
        <v>133</v>
      </c>
      <c r="C133" s="13">
        <v>201416070</v>
      </c>
      <c r="D133" s="15">
        <v>41.25</v>
      </c>
      <c r="E133" s="20">
        <v>78.04</v>
      </c>
      <c r="F133" s="16">
        <f t="shared" si="9"/>
        <v>16.5</v>
      </c>
      <c r="G133" s="20">
        <f t="shared" si="10"/>
        <v>46.824000000000005</v>
      </c>
      <c r="H133" s="16">
        <f t="shared" si="11"/>
        <v>63.324000000000005</v>
      </c>
      <c r="I133" s="15">
        <v>62</v>
      </c>
    </row>
    <row r="134" spans="1:9" ht="18" customHeight="1">
      <c r="A134" s="24"/>
      <c r="B134" s="21" t="s">
        <v>162</v>
      </c>
      <c r="C134" s="13">
        <v>201416105</v>
      </c>
      <c r="D134" s="15">
        <v>26.5</v>
      </c>
      <c r="E134" s="20">
        <v>87.24</v>
      </c>
      <c r="F134" s="16">
        <f t="shared" si="9"/>
        <v>10.600000000000001</v>
      </c>
      <c r="G134" s="20">
        <f t="shared" si="10"/>
        <v>52.343999999999994</v>
      </c>
      <c r="H134" s="16">
        <f t="shared" si="11"/>
        <v>62.943999999999996</v>
      </c>
      <c r="I134" s="15">
        <v>63</v>
      </c>
    </row>
    <row r="135" spans="1:9" ht="18" customHeight="1">
      <c r="A135" s="24"/>
      <c r="B135" s="19" t="s">
        <v>134</v>
      </c>
      <c r="C135" s="13">
        <v>201416087</v>
      </c>
      <c r="D135" s="15">
        <v>37.5</v>
      </c>
      <c r="E135" s="20">
        <v>79.54</v>
      </c>
      <c r="F135" s="16">
        <f t="shared" si="9"/>
        <v>15</v>
      </c>
      <c r="G135" s="20">
        <f t="shared" si="10"/>
        <v>47.724000000000004</v>
      </c>
      <c r="H135" s="16">
        <f t="shared" si="11"/>
        <v>62.724000000000004</v>
      </c>
      <c r="I135" s="15">
        <v>64</v>
      </c>
    </row>
    <row r="136" spans="1:9" ht="18" customHeight="1">
      <c r="A136" s="24"/>
      <c r="B136" s="19" t="s">
        <v>135</v>
      </c>
      <c r="C136" s="13">
        <v>201416100</v>
      </c>
      <c r="D136" s="15">
        <v>35.5</v>
      </c>
      <c r="E136" s="20">
        <v>80.72</v>
      </c>
      <c r="F136" s="16">
        <f aca="true" t="shared" si="12" ref="F136:F142">D136*0.4</f>
        <v>14.200000000000001</v>
      </c>
      <c r="G136" s="20">
        <f aca="true" t="shared" si="13" ref="G136:G142">E136*0.6</f>
        <v>48.431999999999995</v>
      </c>
      <c r="H136" s="16">
        <f aca="true" t="shared" si="14" ref="H136:H142">F136+G136</f>
        <v>62.632</v>
      </c>
      <c r="I136" s="15">
        <v>65</v>
      </c>
    </row>
    <row r="137" spans="1:9" ht="18" customHeight="1">
      <c r="A137" s="24"/>
      <c r="B137" s="19" t="s">
        <v>136</v>
      </c>
      <c r="C137" s="13">
        <v>201416072</v>
      </c>
      <c r="D137" s="15">
        <v>41</v>
      </c>
      <c r="E137" s="20">
        <v>74.9</v>
      </c>
      <c r="F137" s="16">
        <f t="shared" si="12"/>
        <v>16.400000000000002</v>
      </c>
      <c r="G137" s="20">
        <f t="shared" si="13"/>
        <v>44.940000000000005</v>
      </c>
      <c r="H137" s="16">
        <f t="shared" si="14"/>
        <v>61.34</v>
      </c>
      <c r="I137" s="15">
        <v>66</v>
      </c>
    </row>
    <row r="138" spans="1:9" ht="18" customHeight="1">
      <c r="A138" s="24"/>
      <c r="B138" s="19" t="s">
        <v>137</v>
      </c>
      <c r="C138" s="13">
        <v>201416081</v>
      </c>
      <c r="D138" s="15">
        <v>39</v>
      </c>
      <c r="E138" s="20">
        <v>75.42</v>
      </c>
      <c r="F138" s="16">
        <f t="shared" si="12"/>
        <v>15.600000000000001</v>
      </c>
      <c r="G138" s="20">
        <f t="shared" si="13"/>
        <v>45.252</v>
      </c>
      <c r="H138" s="16">
        <f t="shared" si="14"/>
        <v>60.852000000000004</v>
      </c>
      <c r="I138" s="15">
        <v>67</v>
      </c>
    </row>
    <row r="139" spans="1:9" ht="18" customHeight="1">
      <c r="A139" s="24"/>
      <c r="B139" s="21" t="s">
        <v>163</v>
      </c>
      <c r="C139" s="13">
        <v>201416104</v>
      </c>
      <c r="D139" s="15">
        <v>33</v>
      </c>
      <c r="E139" s="20">
        <v>72.78</v>
      </c>
      <c r="F139" s="16">
        <f t="shared" si="12"/>
        <v>13.200000000000001</v>
      </c>
      <c r="G139" s="20">
        <f t="shared" si="13"/>
        <v>43.668</v>
      </c>
      <c r="H139" s="16">
        <f t="shared" si="14"/>
        <v>56.868</v>
      </c>
      <c r="I139" s="15">
        <v>68</v>
      </c>
    </row>
    <row r="140" spans="1:9" ht="18" customHeight="1">
      <c r="A140" s="24"/>
      <c r="B140" s="19" t="s">
        <v>138</v>
      </c>
      <c r="C140" s="13">
        <v>201416095</v>
      </c>
      <c r="D140" s="15">
        <v>37</v>
      </c>
      <c r="E140" s="20">
        <v>53.66</v>
      </c>
      <c r="F140" s="16">
        <f t="shared" si="12"/>
        <v>14.8</v>
      </c>
      <c r="G140" s="20">
        <f t="shared" si="13"/>
        <v>32.196</v>
      </c>
      <c r="H140" s="16">
        <f t="shared" si="14"/>
        <v>46.995999999999995</v>
      </c>
      <c r="I140" s="15">
        <v>69</v>
      </c>
    </row>
    <row r="141" spans="1:9" ht="18" customHeight="1">
      <c r="A141" s="24"/>
      <c r="B141" s="19" t="s">
        <v>139</v>
      </c>
      <c r="C141" s="13">
        <v>201416032</v>
      </c>
      <c r="D141" s="15">
        <v>48</v>
      </c>
      <c r="E141" s="20">
        <v>0</v>
      </c>
      <c r="F141" s="16">
        <f t="shared" si="12"/>
        <v>19.200000000000003</v>
      </c>
      <c r="G141" s="20">
        <f t="shared" si="13"/>
        <v>0</v>
      </c>
      <c r="H141" s="16">
        <f t="shared" si="14"/>
        <v>19.200000000000003</v>
      </c>
      <c r="I141" s="15">
        <v>70</v>
      </c>
    </row>
    <row r="142" spans="1:9" ht="18" customHeight="1">
      <c r="A142" s="24"/>
      <c r="B142" s="19" t="s">
        <v>140</v>
      </c>
      <c r="C142" s="13">
        <v>201416093</v>
      </c>
      <c r="D142" s="15">
        <v>37.5</v>
      </c>
      <c r="E142" s="20">
        <v>0</v>
      </c>
      <c r="F142" s="16">
        <f t="shared" si="12"/>
        <v>15</v>
      </c>
      <c r="G142" s="20">
        <f t="shared" si="13"/>
        <v>0</v>
      </c>
      <c r="H142" s="16">
        <f t="shared" si="14"/>
        <v>15</v>
      </c>
      <c r="I142" s="15">
        <v>71</v>
      </c>
    </row>
    <row r="143" spans="8:9" ht="18.75">
      <c r="H143" s="27"/>
      <c r="I143" s="27"/>
    </row>
  </sheetData>
  <sheetProtection/>
  <mergeCells count="17">
    <mergeCell ref="A1:I1"/>
    <mergeCell ref="A3:A5"/>
    <mergeCell ref="A27:A28"/>
    <mergeCell ref="H143:I143"/>
    <mergeCell ref="A41:A48"/>
    <mergeCell ref="A49:A56"/>
    <mergeCell ref="A57:A62"/>
    <mergeCell ref="A70:A71"/>
    <mergeCell ref="A72:A109"/>
    <mergeCell ref="A110:A142"/>
    <mergeCell ref="A6:A8"/>
    <mergeCell ref="A10:A12"/>
    <mergeCell ref="A13:A14"/>
    <mergeCell ref="A15:A26"/>
    <mergeCell ref="A29:A34"/>
    <mergeCell ref="A35:A40"/>
    <mergeCell ref="A63:A68"/>
  </mergeCells>
  <printOptions/>
  <pageMargins left="0.5511811023622047" right="0.5511811023622047" top="0.98425196850393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2014-07-24T09:02:50Z</cp:lastPrinted>
  <dcterms:created xsi:type="dcterms:W3CDTF">2006-08-17T14:39:35Z</dcterms:created>
  <dcterms:modified xsi:type="dcterms:W3CDTF">2014-07-24T10:04:35Z</dcterms:modified>
  <cp:category/>
  <cp:version/>
  <cp:contentType/>
  <cp:contentStatus/>
</cp:coreProperties>
</file>