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<sst xmlns="http://schemas.openxmlformats.org/spreadsheetml/2006/main" count="540" uniqueCount="349">
  <si>
    <t>附：1</t>
  </si>
  <si>
    <t>荆州市2010年度考试录用公务员拟录用人员公示表（市县机关）</t>
  </si>
  <si>
    <t>成绩排名</t>
  </si>
  <si>
    <t>姓名</t>
  </si>
  <si>
    <t>性别</t>
  </si>
  <si>
    <t>准考证号</t>
  </si>
  <si>
    <t>职位代码</t>
  </si>
  <si>
    <t>单位</t>
  </si>
  <si>
    <t>毕业院校</t>
  </si>
  <si>
    <t>笔     试</t>
  </si>
  <si>
    <t>面试</t>
  </si>
  <si>
    <t>综合分</t>
  </si>
  <si>
    <t>备注</t>
  </si>
  <si>
    <t>行测</t>
  </si>
  <si>
    <t>申论</t>
  </si>
  <si>
    <t>加分</t>
  </si>
  <si>
    <t>总分</t>
  </si>
  <si>
    <t>折算分</t>
  </si>
  <si>
    <t>分数</t>
  </si>
  <si>
    <t>1</t>
  </si>
  <si>
    <t>李庆飞</t>
  </si>
  <si>
    <t>10130211616</t>
  </si>
  <si>
    <t>09001001</t>
  </si>
  <si>
    <t>市纪委</t>
  </si>
  <si>
    <t>中国计量学院</t>
  </si>
  <si>
    <t>64.2</t>
  </si>
  <si>
    <t>45.5</t>
  </si>
  <si>
    <t>0</t>
  </si>
  <si>
    <t>黄莉</t>
  </si>
  <si>
    <t>2</t>
  </si>
  <si>
    <t>10130382622</t>
  </si>
  <si>
    <t>09002002</t>
  </si>
  <si>
    <t>市委宣传部</t>
  </si>
  <si>
    <t>湖北大学</t>
  </si>
  <si>
    <t>53.5</t>
  </si>
  <si>
    <t>63.5</t>
  </si>
  <si>
    <t>58.5</t>
  </si>
  <si>
    <t>叶芬</t>
  </si>
  <si>
    <t>10130432418</t>
  </si>
  <si>
    <t>09003003</t>
  </si>
  <si>
    <t>市人大</t>
  </si>
  <si>
    <t>武汉科技大学</t>
  </si>
  <si>
    <t>57.8</t>
  </si>
  <si>
    <t>59</t>
  </si>
  <si>
    <t>58.4</t>
  </si>
  <si>
    <t>王炜</t>
  </si>
  <si>
    <t>10130375019</t>
  </si>
  <si>
    <t>09003004</t>
  </si>
  <si>
    <t>湖南财经高等专科学校</t>
  </si>
  <si>
    <t>60.2</t>
  </si>
  <si>
    <t>55</t>
  </si>
  <si>
    <t>57.6</t>
  </si>
  <si>
    <t>陈李佳</t>
  </si>
  <si>
    <t>10130205615</t>
  </si>
  <si>
    <t>09004005</t>
  </si>
  <si>
    <t>市对外友协</t>
  </si>
  <si>
    <t>中南民族大学</t>
  </si>
  <si>
    <t>58.2</t>
  </si>
  <si>
    <t>56.5</t>
  </si>
  <si>
    <t>57.35</t>
  </si>
  <si>
    <t>蔡维</t>
  </si>
  <si>
    <t>10130370402</t>
  </si>
  <si>
    <t>09005006</t>
  </si>
  <si>
    <t>市档案局</t>
  </si>
  <si>
    <t>武汉科技大学中南分校</t>
  </si>
  <si>
    <t>52.8</t>
  </si>
  <si>
    <t>54.65</t>
  </si>
  <si>
    <t>王攀</t>
  </si>
  <si>
    <t>10130401019</t>
  </si>
  <si>
    <t>09006007</t>
  </si>
  <si>
    <t>市经济责任审计局</t>
  </si>
  <si>
    <t>湖北民族学院</t>
  </si>
  <si>
    <t>樊庸</t>
  </si>
  <si>
    <t>10130364012</t>
  </si>
  <si>
    <t>09007008</t>
  </si>
  <si>
    <t>市招投标监督管理局</t>
  </si>
  <si>
    <t>华中师范大学</t>
  </si>
  <si>
    <t>晏熙</t>
  </si>
  <si>
    <t>10130399105</t>
  </si>
  <si>
    <t>09008009</t>
  </si>
  <si>
    <t>市园林局</t>
  </si>
  <si>
    <t>南京农业大学</t>
  </si>
  <si>
    <t>胡辉</t>
  </si>
  <si>
    <t>10130398420</t>
  </si>
  <si>
    <t>09009010</t>
  </si>
  <si>
    <t>市林业局</t>
  </si>
  <si>
    <t>荆州师范学院</t>
  </si>
  <si>
    <t>卢燕</t>
  </si>
  <si>
    <t>10130430619</t>
  </si>
  <si>
    <t>09011013</t>
  </si>
  <si>
    <t>市企业养老保险局</t>
  </si>
  <si>
    <t>湘潭大学</t>
  </si>
  <si>
    <t>缪琴</t>
  </si>
  <si>
    <t>10130303528</t>
  </si>
  <si>
    <t>武汉大学</t>
  </si>
  <si>
    <t>胡尚文</t>
  </si>
  <si>
    <t>10130381130</t>
  </si>
  <si>
    <t>贵州财经学院</t>
  </si>
  <si>
    <t>李脉</t>
  </si>
  <si>
    <t>10130232809</t>
  </si>
  <si>
    <t>09012014</t>
  </si>
  <si>
    <t>市计生委</t>
  </si>
  <si>
    <t>江汉大学文理学院</t>
  </si>
  <si>
    <t>陈远航</t>
  </si>
  <si>
    <t>10130372823</t>
  </si>
  <si>
    <t>09012015</t>
  </si>
  <si>
    <t>长江大学</t>
  </si>
  <si>
    <t>张心愿</t>
  </si>
  <si>
    <t>10130264523</t>
  </si>
  <si>
    <t>09013016</t>
  </si>
  <si>
    <t>市中级人民法院</t>
  </si>
  <si>
    <t>西南政法大学</t>
  </si>
  <si>
    <t>71.2</t>
  </si>
  <si>
    <t>57.5</t>
  </si>
  <si>
    <t>64.35</t>
  </si>
  <si>
    <t>盛千</t>
  </si>
  <si>
    <t>10130372311</t>
  </si>
  <si>
    <t>武汉大学</t>
  </si>
  <si>
    <t>59.9</t>
  </si>
  <si>
    <t>58</t>
  </si>
  <si>
    <t>58.95</t>
  </si>
  <si>
    <t>李小阳</t>
  </si>
  <si>
    <t>10130342422</t>
  </si>
  <si>
    <t>中南财经政法大学</t>
  </si>
  <si>
    <t>64.5</t>
  </si>
  <si>
    <t>59.75</t>
  </si>
  <si>
    <t>胡昱</t>
  </si>
  <si>
    <t>10130224126</t>
  </si>
  <si>
    <t>武汉理工大学</t>
  </si>
  <si>
    <t>61.3</t>
  </si>
  <si>
    <t>59.4</t>
  </si>
  <si>
    <t>周湛</t>
  </si>
  <si>
    <t>10130417315</t>
  </si>
  <si>
    <t>67.3</t>
  </si>
  <si>
    <t>52.5</t>
  </si>
  <si>
    <t>杨叶玲</t>
  </si>
  <si>
    <t>10130280304</t>
  </si>
  <si>
    <t>52</t>
  </si>
  <si>
    <t>58.25</t>
  </si>
  <si>
    <t>雷蕾</t>
  </si>
  <si>
    <t>10130310827</t>
  </si>
  <si>
    <t>09013017</t>
  </si>
  <si>
    <t>东华理工大学</t>
  </si>
  <si>
    <t>59.7</t>
  </si>
  <si>
    <t>49</t>
  </si>
  <si>
    <t>54.35</t>
  </si>
  <si>
    <t>黄玉成</t>
  </si>
  <si>
    <t>10130310308</t>
  </si>
  <si>
    <t>09014018</t>
  </si>
  <si>
    <t>荆州区法院</t>
  </si>
  <si>
    <t>62.4</t>
  </si>
  <si>
    <t>57</t>
  </si>
  <si>
    <t>10</t>
  </si>
  <si>
    <t>64.7</t>
  </si>
  <si>
    <t>高健</t>
  </si>
  <si>
    <t>10130265804</t>
  </si>
  <si>
    <t>解放军南京炮兵学院</t>
  </si>
  <si>
    <t>63.9</t>
  </si>
  <si>
    <t>64.45</t>
  </si>
  <si>
    <t>何付蓉</t>
  </si>
  <si>
    <t>10130347404</t>
  </si>
  <si>
    <t>09014019</t>
  </si>
  <si>
    <t>长安大学</t>
  </si>
  <si>
    <t>67.4</t>
  </si>
  <si>
    <t>59.5</t>
  </si>
  <si>
    <t>68.45</t>
  </si>
  <si>
    <t>张倩</t>
  </si>
  <si>
    <t>10130343005</t>
  </si>
  <si>
    <t>67.8</t>
  </si>
  <si>
    <t>54</t>
  </si>
  <si>
    <t>65.9</t>
  </si>
  <si>
    <t>张雪</t>
  </si>
  <si>
    <t>10130208904</t>
  </si>
  <si>
    <t>72.4</t>
  </si>
  <si>
    <t>67.45</t>
  </si>
  <si>
    <t>杨格</t>
  </si>
  <si>
    <t>10130215008</t>
  </si>
  <si>
    <t>09015020</t>
  </si>
  <si>
    <t>江陵县法院</t>
  </si>
  <si>
    <t>61.35</t>
  </si>
  <si>
    <t>熊姣</t>
  </si>
  <si>
    <t>女</t>
  </si>
  <si>
    <t>10130322615</t>
  </si>
  <si>
    <t>中南财经政法大学</t>
  </si>
  <si>
    <t>67.9</t>
  </si>
  <si>
    <t>t</t>
  </si>
  <si>
    <t>熊涛</t>
  </si>
  <si>
    <t>男</t>
  </si>
  <si>
    <t>10130385523</t>
  </si>
  <si>
    <t>孝感学院</t>
  </si>
  <si>
    <t>66.5</t>
  </si>
  <si>
    <t>60.25</t>
  </si>
  <si>
    <t>王发芬</t>
  </si>
  <si>
    <t>10130303609</t>
  </si>
  <si>
    <t>北京大学</t>
  </si>
  <si>
    <t>马骏</t>
  </si>
  <si>
    <t>10130346120</t>
  </si>
  <si>
    <t>09015021</t>
  </si>
  <si>
    <t>华中科技大学</t>
  </si>
  <si>
    <t>66.8</t>
  </si>
  <si>
    <t>46</t>
  </si>
  <si>
    <t>56.4</t>
  </si>
  <si>
    <t>白祥</t>
  </si>
  <si>
    <t>10130224123</t>
  </si>
  <si>
    <t>09017023</t>
  </si>
  <si>
    <t>石首市法院</t>
  </si>
  <si>
    <t>53.8</t>
  </si>
  <si>
    <t>49.5</t>
  </si>
  <si>
    <t>51.65</t>
  </si>
  <si>
    <t>徐志强</t>
  </si>
  <si>
    <t>10130235114</t>
  </si>
  <si>
    <t>09019026</t>
  </si>
  <si>
    <t>荆州区检察院</t>
  </si>
  <si>
    <t>南昌大学科学技术学院</t>
  </si>
  <si>
    <t>58.9</t>
  </si>
  <si>
    <t>58.7</t>
  </si>
  <si>
    <t>杨沛霖</t>
  </si>
  <si>
    <t>10130237806</t>
  </si>
  <si>
    <t>09019027</t>
  </si>
  <si>
    <t>解放军信息工程大学</t>
  </si>
  <si>
    <t>60.15</t>
  </si>
  <si>
    <t>孟晓艳</t>
  </si>
  <si>
    <t>10130361827</t>
  </si>
  <si>
    <t>09019028</t>
  </si>
  <si>
    <t>华中科技大学武昌分校</t>
  </si>
  <si>
    <t>60.9</t>
  </si>
  <si>
    <t>邓萱</t>
  </si>
  <si>
    <t>10130386711</t>
  </si>
  <si>
    <t>09020029</t>
  </si>
  <si>
    <t>江陵县检察院</t>
  </si>
  <si>
    <t>62.8</t>
  </si>
  <si>
    <t>57.65</t>
  </si>
  <si>
    <t>张凡玲</t>
  </si>
  <si>
    <t>10130385807</t>
  </si>
  <si>
    <t>贵州民族学院</t>
  </si>
  <si>
    <t>58.6</t>
  </si>
  <si>
    <t>47</t>
  </si>
  <si>
    <t>王鸿宇</t>
  </si>
  <si>
    <t>10130434712</t>
  </si>
  <si>
    <t>09020031</t>
  </si>
  <si>
    <t>中国防卫科技学院</t>
  </si>
  <si>
    <t>65.2</t>
  </si>
  <si>
    <t>赵定冬</t>
  </si>
  <si>
    <t>10130352323</t>
  </si>
  <si>
    <t>09021033</t>
  </si>
  <si>
    <t>松滋市检察院</t>
  </si>
  <si>
    <t>河南省南阳理工学院</t>
  </si>
  <si>
    <t>69.5</t>
  </si>
  <si>
    <t>48</t>
  </si>
  <si>
    <t>58.75</t>
  </si>
  <si>
    <t>谢中华</t>
  </si>
  <si>
    <t>10130341427</t>
  </si>
  <si>
    <t>09022034</t>
  </si>
  <si>
    <t>石首市检察院</t>
  </si>
  <si>
    <t>南阳理工学院</t>
  </si>
  <si>
    <t>59.6</t>
  </si>
  <si>
    <t>61.5</t>
  </si>
  <si>
    <t>60.55</t>
  </si>
  <si>
    <t>黄文得</t>
  </si>
  <si>
    <t>10130375201</t>
  </si>
  <si>
    <t>武汉大学法学院</t>
  </si>
  <si>
    <t>66.3</t>
  </si>
  <si>
    <t>60</t>
  </si>
  <si>
    <t>郑扉</t>
  </si>
  <si>
    <t>10130320715</t>
  </si>
  <si>
    <t>69.4</t>
  </si>
  <si>
    <t>61.7</t>
  </si>
  <si>
    <t>黄乔迁</t>
  </si>
  <si>
    <t>10130353706</t>
  </si>
  <si>
    <t>哈尔滨医科大学</t>
  </si>
  <si>
    <t>56.05</t>
  </si>
  <si>
    <t>唐玄</t>
  </si>
  <si>
    <t>10130353408</t>
  </si>
  <si>
    <t>09022035</t>
  </si>
  <si>
    <t>湖北经济学院</t>
  </si>
  <si>
    <t>50.4</t>
  </si>
  <si>
    <t>50.5</t>
  </si>
  <si>
    <t>50.45</t>
  </si>
  <si>
    <t>陈新</t>
  </si>
  <si>
    <t>10130215730</t>
  </si>
  <si>
    <t>09023037</t>
  </si>
  <si>
    <t>洪湖市检察院</t>
  </si>
  <si>
    <t>西安工程大学</t>
  </si>
  <si>
    <t>62.6</t>
  </si>
  <si>
    <t>57.3</t>
  </si>
  <si>
    <t>白珂</t>
  </si>
  <si>
    <t>10130243528</t>
  </si>
  <si>
    <t>09023038</t>
  </si>
  <si>
    <t>湖北大学知行学院</t>
  </si>
  <si>
    <t>57.2</t>
  </si>
  <si>
    <t>53.85</t>
  </si>
  <si>
    <t>汪琢</t>
  </si>
  <si>
    <t>10130320106</t>
  </si>
  <si>
    <t>武警指挥学院</t>
  </si>
  <si>
    <t>51.3</t>
  </si>
  <si>
    <t>55.5</t>
  </si>
  <si>
    <t>53.4</t>
  </si>
  <si>
    <t>张婵</t>
  </si>
  <si>
    <t>10130350714</t>
  </si>
  <si>
    <t>09023039</t>
  </si>
  <si>
    <t>湖北经济学院法商学院</t>
  </si>
  <si>
    <t>江露</t>
  </si>
  <si>
    <t>10130432507</t>
  </si>
  <si>
    <t>59.8</t>
  </si>
  <si>
    <t>李慧敏</t>
  </si>
  <si>
    <t>10130330924</t>
  </si>
  <si>
    <t>09024040</t>
  </si>
  <si>
    <t>江陵县妇联</t>
  </si>
  <si>
    <t>广西师范大学</t>
  </si>
  <si>
    <t>61</t>
  </si>
  <si>
    <t>62.25</t>
  </si>
  <si>
    <t>柳渊</t>
  </si>
  <si>
    <t>10130271826</t>
  </si>
  <si>
    <t>09025041</t>
  </si>
  <si>
    <t>江陵县委组织部</t>
  </si>
  <si>
    <t>山西财经大学</t>
  </si>
  <si>
    <t>55.2</t>
  </si>
  <si>
    <t>72.5</t>
  </si>
  <si>
    <t>63.85</t>
  </si>
  <si>
    <t>蔡芙容</t>
  </si>
  <si>
    <t>10130411814</t>
  </si>
  <si>
    <t>09026042</t>
  </si>
  <si>
    <t>江陵县团委</t>
  </si>
  <si>
    <t>南京邮电大学</t>
  </si>
  <si>
    <t>69</t>
  </si>
  <si>
    <t>62</t>
  </si>
  <si>
    <t>谭何</t>
  </si>
  <si>
    <t>10130330726</t>
  </si>
  <si>
    <t>09027043</t>
  </si>
  <si>
    <t>荆州区司法局</t>
  </si>
  <si>
    <t>华东政法大学</t>
  </si>
  <si>
    <t>闵至烨</t>
  </si>
  <si>
    <t>10130205824</t>
  </si>
  <si>
    <t>中央司法警官学院</t>
  </si>
  <si>
    <t>杜琴</t>
  </si>
  <si>
    <t>10130343203</t>
  </si>
  <si>
    <t>09028044</t>
  </si>
  <si>
    <t>江陵县建设局</t>
  </si>
  <si>
    <t>三峡大学</t>
  </si>
  <si>
    <t>张啸啸</t>
  </si>
  <si>
    <t>10130432324</t>
  </si>
  <si>
    <t>09029045</t>
  </si>
  <si>
    <t>江陵县司法局</t>
  </si>
  <si>
    <t>中国矿业大学（北京）</t>
  </si>
  <si>
    <t>王磊</t>
  </si>
  <si>
    <t>10130347521</t>
  </si>
  <si>
    <t>09030046</t>
  </si>
  <si>
    <t>江陵县林业局</t>
  </si>
  <si>
    <t>云南农业大学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</si>
</sst>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 quotePrefix="1">
      <alignment horizontal="center" vertical="center" wrapText="1"/>
    </xf>
    <xf numFmtId="0" fontId="0" fillId="0" borderId="2" xfId="0" applyNumberForma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5.125" style="0" customWidth="1"/>
    <col min="2" max="2" width="7.125" style="0" customWidth="1"/>
    <col min="3" max="3" width="4.875" style="0" customWidth="1"/>
    <col min="4" max="4" width="12.00390625" style="0" customWidth="1"/>
    <col min="6" max="6" width="12.75390625" style="0" customWidth="1"/>
    <col min="7" max="7" width="16.75390625" style="0" customWidth="1"/>
    <col min="8" max="8" width="5.50390625" style="0" customWidth="1"/>
    <col min="9" max="9" width="5.625" style="0" customWidth="1"/>
    <col min="10" max="10" width="4.375" style="0" customWidth="1"/>
    <col min="11" max="11" width="6.375" style="0" customWidth="1"/>
    <col min="12" max="12" width="6.625" style="0" customWidth="1"/>
    <col min="13" max="13" width="6.00390625" style="0" customWidth="1"/>
    <col min="14" max="14" width="6.75390625" style="0" customWidth="1"/>
    <col min="15" max="15" width="6.625" style="0" customWidth="1"/>
    <col min="16" max="16" width="5.125" style="0" customWidth="1"/>
  </cols>
  <sheetData>
    <row r="1" spans="1:2" ht="22.5" customHeight="1">
      <c r="A1" s="1" t="s">
        <v>0</v>
      </c>
      <c r="B1" s="1"/>
    </row>
    <row r="2" spans="1:16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4"/>
      <c r="L3" s="4"/>
      <c r="M3" s="4" t="s">
        <v>10</v>
      </c>
      <c r="N3" s="4"/>
      <c r="O3" s="5" t="s">
        <v>11</v>
      </c>
      <c r="P3" s="4" t="s">
        <v>12</v>
      </c>
    </row>
    <row r="4" spans="1:16" ht="28.5">
      <c r="A4" s="3"/>
      <c r="B4" s="3"/>
      <c r="C4" s="3"/>
      <c r="D4" s="3"/>
      <c r="E4" s="3"/>
      <c r="F4" s="3"/>
      <c r="G4" s="3"/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17</v>
      </c>
      <c r="O4" s="5"/>
      <c r="P4" s="4"/>
    </row>
    <row r="5" spans="1:16" ht="14.25">
      <c r="A5" s="7" t="s">
        <v>19</v>
      </c>
      <c r="B5" s="7" t="s">
        <v>20</v>
      </c>
      <c r="C5" s="7" t="s">
        <v>19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>
        <v>54.85</v>
      </c>
      <c r="L5" s="7">
        <f>ROUND((H5+I5)/4,2)</f>
        <v>27.43</v>
      </c>
      <c r="M5" s="7">
        <v>89.8</v>
      </c>
      <c r="N5" s="7">
        <f>ROUND(M5/2,2)</f>
        <v>44.9</v>
      </c>
      <c r="O5" s="8">
        <f aca="true" t="shared" si="0" ref="O5:O62">L5+N5</f>
        <v>72.33</v>
      </c>
      <c r="P5" s="7"/>
    </row>
    <row r="6" spans="1:16" ht="14.25">
      <c r="A6" s="7" t="s">
        <v>19</v>
      </c>
      <c r="B6" s="7" t="s">
        <v>28</v>
      </c>
      <c r="C6" s="7" t="s">
        <v>29</v>
      </c>
      <c r="D6" s="7" t="s">
        <v>30</v>
      </c>
      <c r="E6" s="7" t="s">
        <v>31</v>
      </c>
      <c r="F6" s="7" t="s">
        <v>32</v>
      </c>
      <c r="G6" s="7" t="s">
        <v>33</v>
      </c>
      <c r="H6" s="7" t="s">
        <v>34</v>
      </c>
      <c r="I6" s="7" t="s">
        <v>35</v>
      </c>
      <c r="J6" s="7" t="s">
        <v>27</v>
      </c>
      <c r="K6" s="7" t="s">
        <v>36</v>
      </c>
      <c r="L6" s="7">
        <f>ROUND((H6+I6)*0.15,2)</f>
        <v>17.55</v>
      </c>
      <c r="M6" s="7">
        <v>87.8</v>
      </c>
      <c r="N6" s="7">
        <f>ROUND(M6*0.7,2)</f>
        <v>61.46</v>
      </c>
      <c r="O6" s="8">
        <f t="shared" si="0"/>
        <v>79.01</v>
      </c>
      <c r="P6" s="7"/>
    </row>
    <row r="7" spans="1:16" ht="14.25">
      <c r="A7" s="7" t="s">
        <v>19</v>
      </c>
      <c r="B7" s="7" t="s">
        <v>37</v>
      </c>
      <c r="C7" s="7" t="s">
        <v>29</v>
      </c>
      <c r="D7" s="7" t="s">
        <v>38</v>
      </c>
      <c r="E7" s="7" t="s">
        <v>39</v>
      </c>
      <c r="F7" s="4" t="s">
        <v>40</v>
      </c>
      <c r="G7" s="7" t="s">
        <v>41</v>
      </c>
      <c r="H7" s="7" t="s">
        <v>42</v>
      </c>
      <c r="I7" s="7" t="s">
        <v>43</v>
      </c>
      <c r="J7" s="7" t="s">
        <v>27</v>
      </c>
      <c r="K7" s="7" t="s">
        <v>44</v>
      </c>
      <c r="L7" s="7">
        <f>ROUND((H7+I7)*0.15,2)</f>
        <v>17.52</v>
      </c>
      <c r="M7" s="7">
        <v>88.2</v>
      </c>
      <c r="N7" s="7">
        <f>ROUND(M7*0.7,2)</f>
        <v>61.74</v>
      </c>
      <c r="O7" s="8">
        <f t="shared" si="0"/>
        <v>79.26</v>
      </c>
      <c r="P7" s="7"/>
    </row>
    <row r="8" spans="1:16" ht="28.5">
      <c r="A8" s="7" t="s">
        <v>19</v>
      </c>
      <c r="B8" s="7" t="s">
        <v>45</v>
      </c>
      <c r="C8" s="7" t="s">
        <v>19</v>
      </c>
      <c r="D8" s="7" t="s">
        <v>46</v>
      </c>
      <c r="E8" s="7" t="s">
        <v>47</v>
      </c>
      <c r="F8" s="4"/>
      <c r="G8" s="7" t="s">
        <v>48</v>
      </c>
      <c r="H8" s="7" t="s">
        <v>49</v>
      </c>
      <c r="I8" s="7" t="s">
        <v>50</v>
      </c>
      <c r="J8" s="7" t="s">
        <v>27</v>
      </c>
      <c r="K8" s="7" t="s">
        <v>51</v>
      </c>
      <c r="L8" s="7">
        <f aca="true" t="shared" si="1" ref="L8:L26">ROUND((H8+I8)/4,2)</f>
        <v>28.8</v>
      </c>
      <c r="M8" s="7">
        <v>89.8</v>
      </c>
      <c r="N8" s="7">
        <f aca="true" t="shared" si="2" ref="N8:N62">ROUND(M8/2,2)</f>
        <v>44.9</v>
      </c>
      <c r="O8" s="8">
        <f t="shared" si="0"/>
        <v>73.7</v>
      </c>
      <c r="P8" s="7"/>
    </row>
    <row r="9" spans="1:16" ht="14.25">
      <c r="A9" s="7">
        <v>1</v>
      </c>
      <c r="B9" s="7" t="s">
        <v>52</v>
      </c>
      <c r="C9" s="7" t="s">
        <v>29</v>
      </c>
      <c r="D9" s="7" t="s">
        <v>53</v>
      </c>
      <c r="E9" s="7" t="s">
        <v>54</v>
      </c>
      <c r="F9" s="7" t="s">
        <v>55</v>
      </c>
      <c r="G9" s="7" t="s">
        <v>56</v>
      </c>
      <c r="H9" s="7" t="s">
        <v>57</v>
      </c>
      <c r="I9" s="7" t="s">
        <v>58</v>
      </c>
      <c r="J9" s="7" t="s">
        <v>27</v>
      </c>
      <c r="K9" s="7" t="s">
        <v>59</v>
      </c>
      <c r="L9" s="7">
        <f t="shared" si="1"/>
        <v>28.68</v>
      </c>
      <c r="M9" s="7">
        <v>90.4</v>
      </c>
      <c r="N9" s="7">
        <f t="shared" si="2"/>
        <v>45.2</v>
      </c>
      <c r="O9" s="8">
        <f t="shared" si="0"/>
        <v>73.88</v>
      </c>
      <c r="P9" s="7"/>
    </row>
    <row r="10" spans="1:16" ht="28.5">
      <c r="A10" s="7">
        <v>1</v>
      </c>
      <c r="B10" s="7" t="s">
        <v>60</v>
      </c>
      <c r="C10" s="7" t="s">
        <v>19</v>
      </c>
      <c r="D10" s="7" t="s">
        <v>61</v>
      </c>
      <c r="E10" s="7" t="s">
        <v>62</v>
      </c>
      <c r="F10" s="7" t="s">
        <v>63</v>
      </c>
      <c r="G10" s="7" t="s">
        <v>64</v>
      </c>
      <c r="H10" s="7" t="s">
        <v>65</v>
      </c>
      <c r="I10" s="7" t="s">
        <v>58</v>
      </c>
      <c r="J10" s="7" t="s">
        <v>27</v>
      </c>
      <c r="K10" s="7" t="s">
        <v>66</v>
      </c>
      <c r="L10" s="7">
        <f t="shared" si="1"/>
        <v>27.33</v>
      </c>
      <c r="M10" s="7">
        <v>88.2</v>
      </c>
      <c r="N10" s="7">
        <f t="shared" si="2"/>
        <v>44.1</v>
      </c>
      <c r="O10" s="8">
        <f t="shared" si="0"/>
        <v>71.43</v>
      </c>
      <c r="P10" s="7"/>
    </row>
    <row r="11" spans="1:16" ht="28.5">
      <c r="A11" s="9">
        <v>1</v>
      </c>
      <c r="B11" s="9" t="s">
        <v>67</v>
      </c>
      <c r="C11" s="9" t="s">
        <v>29</v>
      </c>
      <c r="D11" s="9" t="s">
        <v>68</v>
      </c>
      <c r="E11" s="9" t="s">
        <v>69</v>
      </c>
      <c r="F11" s="7" t="s">
        <v>70</v>
      </c>
      <c r="G11" s="9" t="s">
        <v>71</v>
      </c>
      <c r="H11" s="9">
        <v>54.4</v>
      </c>
      <c r="I11" s="9">
        <v>54.5</v>
      </c>
      <c r="J11" s="7" t="s">
        <v>27</v>
      </c>
      <c r="K11" s="9">
        <v>54.45</v>
      </c>
      <c r="L11" s="7">
        <f t="shared" si="1"/>
        <v>27.23</v>
      </c>
      <c r="M11" s="9">
        <v>93</v>
      </c>
      <c r="N11" s="7">
        <f t="shared" si="2"/>
        <v>46.5</v>
      </c>
      <c r="O11" s="8">
        <f t="shared" si="0"/>
        <v>73.73</v>
      </c>
      <c r="P11" s="9"/>
    </row>
    <row r="12" spans="1:16" ht="28.5">
      <c r="A12" s="9">
        <v>1</v>
      </c>
      <c r="B12" s="9" t="s">
        <v>72</v>
      </c>
      <c r="C12" s="9" t="s">
        <v>19</v>
      </c>
      <c r="D12" s="9" t="s">
        <v>73</v>
      </c>
      <c r="E12" s="9" t="s">
        <v>74</v>
      </c>
      <c r="F12" s="7" t="s">
        <v>75</v>
      </c>
      <c r="G12" s="9" t="s">
        <v>76</v>
      </c>
      <c r="H12" s="9">
        <v>63.5</v>
      </c>
      <c r="I12" s="9">
        <v>51.5</v>
      </c>
      <c r="J12" s="7" t="s">
        <v>27</v>
      </c>
      <c r="K12" s="9">
        <v>57.5</v>
      </c>
      <c r="L12" s="7">
        <f t="shared" si="1"/>
        <v>28.75</v>
      </c>
      <c r="M12" s="9">
        <v>87.8</v>
      </c>
      <c r="N12" s="7">
        <f t="shared" si="2"/>
        <v>43.9</v>
      </c>
      <c r="O12" s="8">
        <f t="shared" si="0"/>
        <v>72.65</v>
      </c>
      <c r="P12" s="9"/>
    </row>
    <row r="13" spans="1:16" ht="14.25">
      <c r="A13" s="9">
        <v>1</v>
      </c>
      <c r="B13" s="9" t="s">
        <v>77</v>
      </c>
      <c r="C13" s="9" t="s">
        <v>19</v>
      </c>
      <c r="D13" s="9" t="s">
        <v>78</v>
      </c>
      <c r="E13" s="9" t="s">
        <v>79</v>
      </c>
      <c r="F13" s="7" t="s">
        <v>80</v>
      </c>
      <c r="G13" s="9" t="s">
        <v>81</v>
      </c>
      <c r="H13" s="9">
        <v>66.7</v>
      </c>
      <c r="I13" s="9">
        <v>52.5</v>
      </c>
      <c r="J13" s="7" t="s">
        <v>27</v>
      </c>
      <c r="K13" s="9">
        <v>59.6</v>
      </c>
      <c r="L13" s="7">
        <f t="shared" si="1"/>
        <v>29.8</v>
      </c>
      <c r="M13" s="9">
        <v>83.8</v>
      </c>
      <c r="N13" s="7">
        <f t="shared" si="2"/>
        <v>41.9</v>
      </c>
      <c r="O13" s="8">
        <f t="shared" si="0"/>
        <v>71.7</v>
      </c>
      <c r="P13" s="9"/>
    </row>
    <row r="14" spans="1:16" ht="14.25">
      <c r="A14" s="9">
        <v>1</v>
      </c>
      <c r="B14" s="9" t="s">
        <v>82</v>
      </c>
      <c r="C14" s="9" t="s">
        <v>19</v>
      </c>
      <c r="D14" s="9" t="s">
        <v>83</v>
      </c>
      <c r="E14" s="9" t="s">
        <v>84</v>
      </c>
      <c r="F14" s="7" t="s">
        <v>85</v>
      </c>
      <c r="G14" s="9" t="s">
        <v>86</v>
      </c>
      <c r="H14" s="9">
        <v>65.1</v>
      </c>
      <c r="I14" s="9">
        <v>61.5</v>
      </c>
      <c r="J14" s="7" t="s">
        <v>27</v>
      </c>
      <c r="K14" s="9">
        <v>63.3</v>
      </c>
      <c r="L14" s="7">
        <f t="shared" si="1"/>
        <v>31.65</v>
      </c>
      <c r="M14" s="9">
        <v>88.8</v>
      </c>
      <c r="N14" s="7">
        <f t="shared" si="2"/>
        <v>44.4</v>
      </c>
      <c r="O14" s="8">
        <f t="shared" si="0"/>
        <v>76.05</v>
      </c>
      <c r="P14" s="9"/>
    </row>
    <row r="15" spans="1:16" ht="14.25">
      <c r="A15" s="9">
        <v>1</v>
      </c>
      <c r="B15" s="9" t="s">
        <v>87</v>
      </c>
      <c r="C15" s="9" t="s">
        <v>29</v>
      </c>
      <c r="D15" s="9" t="s">
        <v>88</v>
      </c>
      <c r="E15" s="9" t="s">
        <v>89</v>
      </c>
      <c r="F15" s="4" t="s">
        <v>90</v>
      </c>
      <c r="G15" s="9" t="s">
        <v>91</v>
      </c>
      <c r="H15" s="9">
        <v>64.2</v>
      </c>
      <c r="I15" s="9">
        <v>63</v>
      </c>
      <c r="J15" s="7" t="s">
        <v>27</v>
      </c>
      <c r="K15" s="9">
        <v>63.6</v>
      </c>
      <c r="L15" s="7">
        <f t="shared" si="1"/>
        <v>31.8</v>
      </c>
      <c r="M15" s="9">
        <v>88</v>
      </c>
      <c r="N15" s="7">
        <f t="shared" si="2"/>
        <v>44</v>
      </c>
      <c r="O15" s="8">
        <f t="shared" si="0"/>
        <v>75.8</v>
      </c>
      <c r="P15" s="9"/>
    </row>
    <row r="16" spans="1:16" ht="14.25">
      <c r="A16" s="9">
        <v>2</v>
      </c>
      <c r="B16" s="9" t="s">
        <v>92</v>
      </c>
      <c r="C16" s="9" t="s">
        <v>29</v>
      </c>
      <c r="D16" s="9" t="s">
        <v>93</v>
      </c>
      <c r="E16" s="9" t="s">
        <v>89</v>
      </c>
      <c r="F16" s="4"/>
      <c r="G16" s="9" t="s">
        <v>94</v>
      </c>
      <c r="H16" s="9">
        <v>70.2</v>
      </c>
      <c r="I16" s="9">
        <v>54</v>
      </c>
      <c r="J16" s="7" t="s">
        <v>27</v>
      </c>
      <c r="K16" s="9">
        <v>62.1</v>
      </c>
      <c r="L16" s="7">
        <f t="shared" si="1"/>
        <v>31.05</v>
      </c>
      <c r="M16" s="9">
        <v>89.4</v>
      </c>
      <c r="N16" s="7">
        <f t="shared" si="2"/>
        <v>44.7</v>
      </c>
      <c r="O16" s="8">
        <f t="shared" si="0"/>
        <v>75.75</v>
      </c>
      <c r="P16" s="9"/>
    </row>
    <row r="17" spans="1:16" ht="14.25">
      <c r="A17" s="9">
        <v>3</v>
      </c>
      <c r="B17" s="9" t="s">
        <v>95</v>
      </c>
      <c r="C17" s="9" t="s">
        <v>19</v>
      </c>
      <c r="D17" s="9" t="s">
        <v>96</v>
      </c>
      <c r="E17" s="9" t="s">
        <v>89</v>
      </c>
      <c r="F17" s="4"/>
      <c r="G17" s="9" t="s">
        <v>97</v>
      </c>
      <c r="H17" s="9">
        <v>70.2</v>
      </c>
      <c r="I17" s="9">
        <v>53</v>
      </c>
      <c r="J17" s="7" t="s">
        <v>27</v>
      </c>
      <c r="K17" s="9">
        <v>61.6</v>
      </c>
      <c r="L17" s="7">
        <f t="shared" si="1"/>
        <v>30.8</v>
      </c>
      <c r="M17" s="9">
        <v>89.6</v>
      </c>
      <c r="N17" s="7">
        <f t="shared" si="2"/>
        <v>44.8</v>
      </c>
      <c r="O17" s="8">
        <f t="shared" si="0"/>
        <v>75.6</v>
      </c>
      <c r="P17" s="9"/>
    </row>
    <row r="18" spans="1:16" ht="14.25">
      <c r="A18" s="9">
        <v>1</v>
      </c>
      <c r="B18" s="9" t="s">
        <v>98</v>
      </c>
      <c r="C18" s="9" t="s">
        <v>19</v>
      </c>
      <c r="D18" s="9" t="s">
        <v>99</v>
      </c>
      <c r="E18" s="9" t="s">
        <v>100</v>
      </c>
      <c r="F18" s="4" t="s">
        <v>101</v>
      </c>
      <c r="G18" s="9" t="s">
        <v>102</v>
      </c>
      <c r="H18" s="9">
        <v>60.3</v>
      </c>
      <c r="I18" s="9">
        <v>56.5</v>
      </c>
      <c r="J18" s="7" t="s">
        <v>27</v>
      </c>
      <c r="K18" s="9">
        <v>58.4</v>
      </c>
      <c r="L18" s="7">
        <f t="shared" si="1"/>
        <v>29.2</v>
      </c>
      <c r="M18" s="9">
        <v>87.6</v>
      </c>
      <c r="N18" s="7">
        <f t="shared" si="2"/>
        <v>43.8</v>
      </c>
      <c r="O18" s="8">
        <f t="shared" si="0"/>
        <v>73</v>
      </c>
      <c r="P18" s="9"/>
    </row>
    <row r="19" spans="1:16" ht="14.25">
      <c r="A19" s="9">
        <v>1</v>
      </c>
      <c r="B19" s="9" t="s">
        <v>103</v>
      </c>
      <c r="C19" s="9" t="s">
        <v>19</v>
      </c>
      <c r="D19" s="9" t="s">
        <v>104</v>
      </c>
      <c r="E19" s="9" t="s">
        <v>105</v>
      </c>
      <c r="F19" s="4"/>
      <c r="G19" s="9" t="s">
        <v>106</v>
      </c>
      <c r="H19" s="9">
        <v>62.1</v>
      </c>
      <c r="I19" s="9">
        <v>58</v>
      </c>
      <c r="J19" s="7" t="s">
        <v>27</v>
      </c>
      <c r="K19" s="9">
        <v>60.05</v>
      </c>
      <c r="L19" s="7">
        <f t="shared" si="1"/>
        <v>30.03</v>
      </c>
      <c r="M19" s="9">
        <v>90.2</v>
      </c>
      <c r="N19" s="7">
        <f t="shared" si="2"/>
        <v>45.1</v>
      </c>
      <c r="O19" s="8">
        <f t="shared" si="0"/>
        <v>75.13</v>
      </c>
      <c r="P19" s="9"/>
    </row>
    <row r="20" spans="1:16" ht="14.25">
      <c r="A20" s="7">
        <v>1</v>
      </c>
      <c r="B20" s="7" t="s">
        <v>107</v>
      </c>
      <c r="C20" s="7" t="s">
        <v>19</v>
      </c>
      <c r="D20" s="7" t="s">
        <v>108</v>
      </c>
      <c r="E20" s="7" t="s">
        <v>109</v>
      </c>
      <c r="F20" s="4" t="s">
        <v>110</v>
      </c>
      <c r="G20" s="7" t="s">
        <v>111</v>
      </c>
      <c r="H20" s="7" t="s">
        <v>112</v>
      </c>
      <c r="I20" s="7" t="s">
        <v>113</v>
      </c>
      <c r="J20" s="7" t="s">
        <v>27</v>
      </c>
      <c r="K20" s="7" t="s">
        <v>114</v>
      </c>
      <c r="L20" s="7">
        <f t="shared" si="1"/>
        <v>32.18</v>
      </c>
      <c r="M20" s="7">
        <v>90.6</v>
      </c>
      <c r="N20" s="7">
        <f t="shared" si="2"/>
        <v>45.3</v>
      </c>
      <c r="O20" s="8">
        <f t="shared" si="0"/>
        <v>77.47999999999999</v>
      </c>
      <c r="P20" s="7"/>
    </row>
    <row r="21" spans="1:16" ht="14.25">
      <c r="A21" s="7">
        <v>2</v>
      </c>
      <c r="B21" s="7" t="s">
        <v>115</v>
      </c>
      <c r="C21" s="7" t="s">
        <v>29</v>
      </c>
      <c r="D21" s="7" t="s">
        <v>116</v>
      </c>
      <c r="E21" s="7" t="s">
        <v>109</v>
      </c>
      <c r="F21" s="4"/>
      <c r="G21" s="7" t="s">
        <v>117</v>
      </c>
      <c r="H21" s="7" t="s">
        <v>118</v>
      </c>
      <c r="I21" s="7" t="s">
        <v>119</v>
      </c>
      <c r="J21" s="7" t="s">
        <v>27</v>
      </c>
      <c r="K21" s="7" t="s">
        <v>120</v>
      </c>
      <c r="L21" s="7">
        <f t="shared" si="1"/>
        <v>29.48</v>
      </c>
      <c r="M21" s="7">
        <v>89.8</v>
      </c>
      <c r="N21" s="7">
        <f t="shared" si="2"/>
        <v>44.9</v>
      </c>
      <c r="O21" s="8">
        <f t="shared" si="0"/>
        <v>74.38</v>
      </c>
      <c r="P21" s="7"/>
    </row>
    <row r="22" spans="1:16" ht="14.25">
      <c r="A22" s="7">
        <v>3</v>
      </c>
      <c r="B22" s="7" t="s">
        <v>121</v>
      </c>
      <c r="C22" s="7" t="s">
        <v>19</v>
      </c>
      <c r="D22" s="7" t="s">
        <v>122</v>
      </c>
      <c r="E22" s="7" t="s">
        <v>109</v>
      </c>
      <c r="F22" s="4"/>
      <c r="G22" s="7" t="s">
        <v>123</v>
      </c>
      <c r="H22" s="7" t="s">
        <v>124</v>
      </c>
      <c r="I22" s="7" t="s">
        <v>50</v>
      </c>
      <c r="J22" s="7" t="s">
        <v>27</v>
      </c>
      <c r="K22" s="7" t="s">
        <v>125</v>
      </c>
      <c r="L22" s="7">
        <f t="shared" si="1"/>
        <v>29.88</v>
      </c>
      <c r="M22" s="7">
        <v>87.8</v>
      </c>
      <c r="N22" s="7">
        <f t="shared" si="2"/>
        <v>43.9</v>
      </c>
      <c r="O22" s="8">
        <f t="shared" si="0"/>
        <v>73.78</v>
      </c>
      <c r="P22" s="7"/>
    </row>
    <row r="23" spans="1:16" ht="14.25">
      <c r="A23" s="7">
        <v>4</v>
      </c>
      <c r="B23" s="7" t="s">
        <v>126</v>
      </c>
      <c r="C23" s="7" t="s">
        <v>29</v>
      </c>
      <c r="D23" s="7" t="s">
        <v>127</v>
      </c>
      <c r="E23" s="7" t="s">
        <v>109</v>
      </c>
      <c r="F23" s="4"/>
      <c r="G23" s="7" t="s">
        <v>128</v>
      </c>
      <c r="H23" s="7" t="s">
        <v>129</v>
      </c>
      <c r="I23" s="7" t="s">
        <v>113</v>
      </c>
      <c r="J23" s="7" t="s">
        <v>27</v>
      </c>
      <c r="K23" s="7" t="s">
        <v>130</v>
      </c>
      <c r="L23" s="7">
        <f t="shared" si="1"/>
        <v>29.7</v>
      </c>
      <c r="M23" s="7">
        <v>87.3</v>
      </c>
      <c r="N23" s="7">
        <f t="shared" si="2"/>
        <v>43.65</v>
      </c>
      <c r="O23" s="8">
        <f t="shared" si="0"/>
        <v>73.35</v>
      </c>
      <c r="P23" s="7"/>
    </row>
    <row r="24" spans="1:16" ht="14.25">
      <c r="A24" s="7">
        <v>5</v>
      </c>
      <c r="B24" s="7" t="s">
        <v>131</v>
      </c>
      <c r="C24" s="7" t="s">
        <v>19</v>
      </c>
      <c r="D24" s="7" t="s">
        <v>132</v>
      </c>
      <c r="E24" s="7" t="s">
        <v>109</v>
      </c>
      <c r="F24" s="4"/>
      <c r="G24" s="7" t="s">
        <v>123</v>
      </c>
      <c r="H24" s="7" t="s">
        <v>133</v>
      </c>
      <c r="I24" s="7" t="s">
        <v>134</v>
      </c>
      <c r="J24" s="7" t="s">
        <v>27</v>
      </c>
      <c r="K24" s="7" t="s">
        <v>118</v>
      </c>
      <c r="L24" s="7">
        <f t="shared" si="1"/>
        <v>29.95</v>
      </c>
      <c r="M24" s="7">
        <v>86.6</v>
      </c>
      <c r="N24" s="7">
        <f t="shared" si="2"/>
        <v>43.3</v>
      </c>
      <c r="O24" s="8">
        <f t="shared" si="0"/>
        <v>73.25</v>
      </c>
      <c r="P24" s="7"/>
    </row>
    <row r="25" spans="1:16" ht="14.25">
      <c r="A25" s="7">
        <v>6</v>
      </c>
      <c r="B25" s="7" t="s">
        <v>135</v>
      </c>
      <c r="C25" s="7" t="s">
        <v>29</v>
      </c>
      <c r="D25" s="7" t="s">
        <v>136</v>
      </c>
      <c r="E25" s="7" t="s">
        <v>109</v>
      </c>
      <c r="F25" s="4"/>
      <c r="G25" s="7" t="s">
        <v>123</v>
      </c>
      <c r="H25" s="7" t="s">
        <v>124</v>
      </c>
      <c r="I25" s="7" t="s">
        <v>137</v>
      </c>
      <c r="J25" s="7" t="s">
        <v>27</v>
      </c>
      <c r="K25" s="7" t="s">
        <v>138</v>
      </c>
      <c r="L25" s="7">
        <f t="shared" si="1"/>
        <v>29.13</v>
      </c>
      <c r="M25" s="7">
        <v>87.7</v>
      </c>
      <c r="N25" s="7">
        <f t="shared" si="2"/>
        <v>43.85</v>
      </c>
      <c r="O25" s="8">
        <f t="shared" si="0"/>
        <v>72.98</v>
      </c>
      <c r="P25" s="7"/>
    </row>
    <row r="26" spans="1:16" ht="14.25">
      <c r="A26" s="7">
        <v>1</v>
      </c>
      <c r="B26" s="7" t="s">
        <v>139</v>
      </c>
      <c r="C26" s="7" t="s">
        <v>29</v>
      </c>
      <c r="D26" s="7" t="s">
        <v>140</v>
      </c>
      <c r="E26" s="7" t="s">
        <v>141</v>
      </c>
      <c r="F26" s="4"/>
      <c r="G26" s="7" t="s">
        <v>142</v>
      </c>
      <c r="H26" s="7" t="s">
        <v>143</v>
      </c>
      <c r="I26" s="7" t="s">
        <v>144</v>
      </c>
      <c r="J26" s="7" t="s">
        <v>27</v>
      </c>
      <c r="K26" s="7" t="s">
        <v>145</v>
      </c>
      <c r="L26" s="7">
        <f t="shared" si="1"/>
        <v>27.18</v>
      </c>
      <c r="M26" s="7">
        <v>86.3</v>
      </c>
      <c r="N26" s="7">
        <f t="shared" si="2"/>
        <v>43.15</v>
      </c>
      <c r="O26" s="8">
        <f t="shared" si="0"/>
        <v>70.33</v>
      </c>
      <c r="P26" s="7"/>
    </row>
    <row r="27" spans="1:16" ht="14.25">
      <c r="A27" s="7">
        <v>1</v>
      </c>
      <c r="B27" s="7" t="s">
        <v>146</v>
      </c>
      <c r="C27" s="7" t="s">
        <v>19</v>
      </c>
      <c r="D27" s="7" t="s">
        <v>147</v>
      </c>
      <c r="E27" s="7" t="s">
        <v>148</v>
      </c>
      <c r="F27" s="4" t="s">
        <v>149</v>
      </c>
      <c r="G27" s="7" t="s">
        <v>123</v>
      </c>
      <c r="H27" s="7" t="s">
        <v>150</v>
      </c>
      <c r="I27" s="7" t="s">
        <v>151</v>
      </c>
      <c r="J27" s="7" t="s">
        <v>152</v>
      </c>
      <c r="K27" s="7" t="s">
        <v>153</v>
      </c>
      <c r="L27" s="7">
        <f aca="true" t="shared" si="3" ref="L27:L62">ROUND((H27+I27+J27)/4,2)</f>
        <v>32.35</v>
      </c>
      <c r="M27" s="7">
        <v>89.8</v>
      </c>
      <c r="N27" s="7">
        <f t="shared" si="2"/>
        <v>44.9</v>
      </c>
      <c r="O27" s="8">
        <f t="shared" si="0"/>
        <v>77.25</v>
      </c>
      <c r="P27" s="7"/>
    </row>
    <row r="28" spans="1:16" ht="28.5">
      <c r="A28" s="7">
        <v>2</v>
      </c>
      <c r="B28" s="7" t="s">
        <v>154</v>
      </c>
      <c r="C28" s="7" t="s">
        <v>19</v>
      </c>
      <c r="D28" s="7" t="s">
        <v>155</v>
      </c>
      <c r="E28" s="7" t="s">
        <v>148</v>
      </c>
      <c r="F28" s="4"/>
      <c r="G28" s="7" t="s">
        <v>156</v>
      </c>
      <c r="H28" s="7" t="s">
        <v>157</v>
      </c>
      <c r="I28" s="7" t="s">
        <v>50</v>
      </c>
      <c r="J28" s="7" t="s">
        <v>152</v>
      </c>
      <c r="K28" s="7" t="s">
        <v>158</v>
      </c>
      <c r="L28" s="7">
        <f t="shared" si="3"/>
        <v>32.23</v>
      </c>
      <c r="M28" s="7">
        <v>85</v>
      </c>
      <c r="N28" s="7">
        <f t="shared" si="2"/>
        <v>42.5</v>
      </c>
      <c r="O28" s="8">
        <f t="shared" si="0"/>
        <v>74.72999999999999</v>
      </c>
      <c r="P28" s="7"/>
    </row>
    <row r="29" spans="1:16" ht="14.25">
      <c r="A29" s="7">
        <v>1</v>
      </c>
      <c r="B29" s="7" t="s">
        <v>159</v>
      </c>
      <c r="C29" s="7" t="s">
        <v>29</v>
      </c>
      <c r="D29" s="7" t="s">
        <v>160</v>
      </c>
      <c r="E29" s="7" t="s">
        <v>161</v>
      </c>
      <c r="F29" s="4"/>
      <c r="G29" s="7" t="s">
        <v>162</v>
      </c>
      <c r="H29" s="7" t="s">
        <v>163</v>
      </c>
      <c r="I29" s="7" t="s">
        <v>164</v>
      </c>
      <c r="J29" s="7" t="s">
        <v>152</v>
      </c>
      <c r="K29" s="7" t="s">
        <v>165</v>
      </c>
      <c r="L29" s="7">
        <f t="shared" si="3"/>
        <v>34.23</v>
      </c>
      <c r="M29" s="7">
        <v>88.3</v>
      </c>
      <c r="N29" s="7">
        <f t="shared" si="2"/>
        <v>44.15</v>
      </c>
      <c r="O29" s="8">
        <f t="shared" si="0"/>
        <v>78.38</v>
      </c>
      <c r="P29" s="7"/>
    </row>
    <row r="30" spans="1:16" ht="14.25">
      <c r="A30" s="7">
        <v>2</v>
      </c>
      <c r="B30" s="7" t="s">
        <v>166</v>
      </c>
      <c r="C30" s="7" t="s">
        <v>29</v>
      </c>
      <c r="D30" s="7" t="s">
        <v>167</v>
      </c>
      <c r="E30" s="7" t="s">
        <v>161</v>
      </c>
      <c r="F30" s="4"/>
      <c r="G30" s="7" t="s">
        <v>76</v>
      </c>
      <c r="H30" s="7" t="s">
        <v>168</v>
      </c>
      <c r="I30" s="7" t="s">
        <v>169</v>
      </c>
      <c r="J30" s="7" t="s">
        <v>152</v>
      </c>
      <c r="K30" s="7" t="s">
        <v>170</v>
      </c>
      <c r="L30" s="7">
        <f t="shared" si="3"/>
        <v>32.95</v>
      </c>
      <c r="M30" s="7">
        <v>90</v>
      </c>
      <c r="N30" s="7">
        <f t="shared" si="2"/>
        <v>45</v>
      </c>
      <c r="O30" s="8">
        <f t="shared" si="0"/>
        <v>77.95</v>
      </c>
      <c r="P30" s="7"/>
    </row>
    <row r="31" spans="1:16" ht="14.25">
      <c r="A31" s="7">
        <v>3</v>
      </c>
      <c r="B31" s="7" t="s">
        <v>171</v>
      </c>
      <c r="C31" s="7" t="s">
        <v>29</v>
      </c>
      <c r="D31" s="7" t="s">
        <v>172</v>
      </c>
      <c r="E31" s="7" t="s">
        <v>161</v>
      </c>
      <c r="F31" s="4"/>
      <c r="G31" s="7" t="s">
        <v>111</v>
      </c>
      <c r="H31" s="7" t="s">
        <v>173</v>
      </c>
      <c r="I31" s="7" t="s">
        <v>134</v>
      </c>
      <c r="J31" s="7" t="s">
        <v>152</v>
      </c>
      <c r="K31" s="7" t="s">
        <v>174</v>
      </c>
      <c r="L31" s="7">
        <f t="shared" si="3"/>
        <v>33.73</v>
      </c>
      <c r="M31" s="7">
        <v>86.8</v>
      </c>
      <c r="N31" s="7">
        <f t="shared" si="2"/>
        <v>43.4</v>
      </c>
      <c r="O31" s="8">
        <f t="shared" si="0"/>
        <v>77.13</v>
      </c>
      <c r="P31" s="7"/>
    </row>
    <row r="32" spans="1:16" ht="14.25">
      <c r="A32" s="7">
        <v>1</v>
      </c>
      <c r="B32" s="7" t="s">
        <v>175</v>
      </c>
      <c r="C32" s="7" t="s">
        <v>19</v>
      </c>
      <c r="D32" s="7" t="s">
        <v>176</v>
      </c>
      <c r="E32" s="7" t="s">
        <v>177</v>
      </c>
      <c r="F32" s="4" t="s">
        <v>178</v>
      </c>
      <c r="G32" s="7" t="s">
        <v>111</v>
      </c>
      <c r="H32" s="7" t="s">
        <v>25</v>
      </c>
      <c r="I32" s="7" t="s">
        <v>36</v>
      </c>
      <c r="J32" s="7" t="s">
        <v>27</v>
      </c>
      <c r="K32" s="7" t="s">
        <v>179</v>
      </c>
      <c r="L32" s="7">
        <f t="shared" si="3"/>
        <v>30.68</v>
      </c>
      <c r="M32" s="7">
        <v>87.8</v>
      </c>
      <c r="N32" s="7">
        <f t="shared" si="2"/>
        <v>43.9</v>
      </c>
      <c r="O32" s="8">
        <f t="shared" si="0"/>
        <v>74.58</v>
      </c>
      <c r="P32" s="10"/>
    </row>
    <row r="33" spans="1:16" ht="14.25">
      <c r="A33" s="7">
        <v>2</v>
      </c>
      <c r="B33" s="7" t="s">
        <v>180</v>
      </c>
      <c r="C33" s="7" t="s">
        <v>181</v>
      </c>
      <c r="D33" s="7" t="s">
        <v>182</v>
      </c>
      <c r="E33" s="7" t="s">
        <v>177</v>
      </c>
      <c r="F33" s="4"/>
      <c r="G33" s="7" t="s">
        <v>183</v>
      </c>
      <c r="H33" s="7" t="s">
        <v>184</v>
      </c>
      <c r="I33" s="7" t="s">
        <v>134</v>
      </c>
      <c r="J33" s="7" t="s">
        <v>27</v>
      </c>
      <c r="K33" s="7" t="s">
        <v>49</v>
      </c>
      <c r="L33" s="7">
        <f t="shared" si="3"/>
        <v>30.1</v>
      </c>
      <c r="M33" s="7">
        <v>86.8</v>
      </c>
      <c r="N33" s="7">
        <f t="shared" si="2"/>
        <v>43.4</v>
      </c>
      <c r="O33" s="8">
        <f t="shared" si="0"/>
        <v>73.5</v>
      </c>
      <c r="P33" s="11" t="s">
        <v>185</v>
      </c>
    </row>
    <row r="34" spans="1:16" ht="14.25">
      <c r="A34" s="7">
        <v>3</v>
      </c>
      <c r="B34" s="7" t="s">
        <v>186</v>
      </c>
      <c r="C34" s="7" t="s">
        <v>187</v>
      </c>
      <c r="D34" s="7" t="s">
        <v>188</v>
      </c>
      <c r="E34" s="7" t="s">
        <v>177</v>
      </c>
      <c r="F34" s="4"/>
      <c r="G34" s="7" t="s">
        <v>189</v>
      </c>
      <c r="H34" s="7" t="s">
        <v>190</v>
      </c>
      <c r="I34" s="7" t="s">
        <v>169</v>
      </c>
      <c r="J34" s="7" t="s">
        <v>27</v>
      </c>
      <c r="K34" s="7" t="s">
        <v>191</v>
      </c>
      <c r="L34" s="7">
        <f t="shared" si="3"/>
        <v>30.13</v>
      </c>
      <c r="M34" s="7">
        <v>86.6</v>
      </c>
      <c r="N34" s="7">
        <f t="shared" si="2"/>
        <v>43.3</v>
      </c>
      <c r="O34" s="8">
        <f t="shared" si="0"/>
        <v>73.42999999999999</v>
      </c>
      <c r="P34" s="11" t="s">
        <v>185</v>
      </c>
    </row>
    <row r="35" spans="1:16" ht="14.25">
      <c r="A35" s="7">
        <v>4</v>
      </c>
      <c r="B35" s="7" t="s">
        <v>192</v>
      </c>
      <c r="C35" s="7" t="s">
        <v>29</v>
      </c>
      <c r="D35" s="7" t="s">
        <v>193</v>
      </c>
      <c r="E35" s="7" t="s">
        <v>177</v>
      </c>
      <c r="F35" s="4"/>
      <c r="G35" s="7" t="s">
        <v>194</v>
      </c>
      <c r="H35" s="7" t="s">
        <v>150</v>
      </c>
      <c r="I35" s="7" t="s">
        <v>169</v>
      </c>
      <c r="J35" s="7" t="s">
        <v>27</v>
      </c>
      <c r="K35" s="7" t="s">
        <v>57</v>
      </c>
      <c r="L35" s="7">
        <f t="shared" si="3"/>
        <v>29.1</v>
      </c>
      <c r="M35" s="7">
        <v>87.4</v>
      </c>
      <c r="N35" s="7">
        <f t="shared" si="2"/>
        <v>43.7</v>
      </c>
      <c r="O35" s="8">
        <f t="shared" si="0"/>
        <v>72.80000000000001</v>
      </c>
      <c r="P35" s="10"/>
    </row>
    <row r="36" spans="1:16" ht="14.25">
      <c r="A36" s="7">
        <v>1</v>
      </c>
      <c r="B36" s="7" t="s">
        <v>195</v>
      </c>
      <c r="C36" s="7" t="s">
        <v>19</v>
      </c>
      <c r="D36" s="7" t="s">
        <v>196</v>
      </c>
      <c r="E36" s="7" t="s">
        <v>197</v>
      </c>
      <c r="F36" s="4"/>
      <c r="G36" s="7" t="s">
        <v>198</v>
      </c>
      <c r="H36" s="7" t="s">
        <v>199</v>
      </c>
      <c r="I36" s="7" t="s">
        <v>200</v>
      </c>
      <c r="J36" s="7" t="s">
        <v>27</v>
      </c>
      <c r="K36" s="7" t="s">
        <v>201</v>
      </c>
      <c r="L36" s="7">
        <f t="shared" si="3"/>
        <v>28.2</v>
      </c>
      <c r="M36" s="7">
        <v>85.8</v>
      </c>
      <c r="N36" s="7">
        <f t="shared" si="2"/>
        <v>42.9</v>
      </c>
      <c r="O36" s="8">
        <f t="shared" si="0"/>
        <v>71.1</v>
      </c>
      <c r="P36" s="10"/>
    </row>
    <row r="37" spans="1:16" ht="14.25">
      <c r="A37" s="7" t="s">
        <v>19</v>
      </c>
      <c r="B37" s="7" t="s">
        <v>202</v>
      </c>
      <c r="C37" s="7" t="s">
        <v>19</v>
      </c>
      <c r="D37" s="7" t="s">
        <v>203</v>
      </c>
      <c r="E37" s="7" t="s">
        <v>204</v>
      </c>
      <c r="F37" s="7" t="s">
        <v>205</v>
      </c>
      <c r="G37" s="7" t="s">
        <v>123</v>
      </c>
      <c r="H37" s="7" t="s">
        <v>206</v>
      </c>
      <c r="I37" s="7" t="s">
        <v>207</v>
      </c>
      <c r="J37" s="7" t="s">
        <v>27</v>
      </c>
      <c r="K37" s="7" t="s">
        <v>208</v>
      </c>
      <c r="L37" s="7">
        <f t="shared" si="3"/>
        <v>25.83</v>
      </c>
      <c r="M37" s="7">
        <v>85.6</v>
      </c>
      <c r="N37" s="7">
        <f t="shared" si="2"/>
        <v>42.8</v>
      </c>
      <c r="O37" s="8">
        <f t="shared" si="0"/>
        <v>68.63</v>
      </c>
      <c r="P37" s="7"/>
    </row>
    <row r="38" spans="1:16" ht="28.5">
      <c r="A38" s="7" t="s">
        <v>19</v>
      </c>
      <c r="B38" s="7" t="s">
        <v>209</v>
      </c>
      <c r="C38" s="7" t="s">
        <v>19</v>
      </c>
      <c r="D38" s="7" t="s">
        <v>210</v>
      </c>
      <c r="E38" s="7" t="s">
        <v>211</v>
      </c>
      <c r="F38" s="4" t="s">
        <v>212</v>
      </c>
      <c r="G38" s="7" t="s">
        <v>213</v>
      </c>
      <c r="H38" s="7" t="s">
        <v>214</v>
      </c>
      <c r="I38" s="7" t="s">
        <v>36</v>
      </c>
      <c r="J38" s="7" t="s">
        <v>27</v>
      </c>
      <c r="K38" s="7" t="s">
        <v>215</v>
      </c>
      <c r="L38" s="7">
        <f t="shared" si="3"/>
        <v>29.35</v>
      </c>
      <c r="M38" s="7">
        <v>84.2</v>
      </c>
      <c r="N38" s="7">
        <f t="shared" si="2"/>
        <v>42.1</v>
      </c>
      <c r="O38" s="8">
        <f t="shared" si="0"/>
        <v>71.45</v>
      </c>
      <c r="P38" s="7"/>
    </row>
    <row r="39" spans="1:16" ht="28.5">
      <c r="A39" s="7" t="s">
        <v>19</v>
      </c>
      <c r="B39" s="7" t="s">
        <v>216</v>
      </c>
      <c r="C39" s="7" t="s">
        <v>19</v>
      </c>
      <c r="D39" s="7" t="s">
        <v>217</v>
      </c>
      <c r="E39" s="7" t="s">
        <v>218</v>
      </c>
      <c r="F39" s="4"/>
      <c r="G39" s="7" t="s">
        <v>219</v>
      </c>
      <c r="H39" s="7" t="s">
        <v>168</v>
      </c>
      <c r="I39" s="7" t="s">
        <v>134</v>
      </c>
      <c r="J39" s="7" t="s">
        <v>27</v>
      </c>
      <c r="K39" s="7" t="s">
        <v>220</v>
      </c>
      <c r="L39" s="7">
        <f t="shared" si="3"/>
        <v>30.08</v>
      </c>
      <c r="M39" s="7">
        <v>90.2</v>
      </c>
      <c r="N39" s="7">
        <f t="shared" si="2"/>
        <v>45.1</v>
      </c>
      <c r="O39" s="8">
        <f t="shared" si="0"/>
        <v>75.18</v>
      </c>
      <c r="P39" s="7"/>
    </row>
    <row r="40" spans="1:16" ht="28.5">
      <c r="A40" s="7" t="s">
        <v>19</v>
      </c>
      <c r="B40" s="7" t="s">
        <v>221</v>
      </c>
      <c r="C40" s="7" t="s">
        <v>29</v>
      </c>
      <c r="D40" s="7" t="s">
        <v>222</v>
      </c>
      <c r="E40" s="7" t="s">
        <v>223</v>
      </c>
      <c r="F40" s="4"/>
      <c r="G40" s="7" t="s">
        <v>224</v>
      </c>
      <c r="H40" s="7" t="s">
        <v>225</v>
      </c>
      <c r="I40" s="7" t="s">
        <v>119</v>
      </c>
      <c r="J40" s="7" t="s">
        <v>152</v>
      </c>
      <c r="K40" s="7" t="s">
        <v>158</v>
      </c>
      <c r="L40" s="7">
        <f t="shared" si="3"/>
        <v>32.23</v>
      </c>
      <c r="M40" s="7">
        <v>85</v>
      </c>
      <c r="N40" s="7">
        <f t="shared" si="2"/>
        <v>42.5</v>
      </c>
      <c r="O40" s="8">
        <f t="shared" si="0"/>
        <v>74.72999999999999</v>
      </c>
      <c r="P40" s="7"/>
    </row>
    <row r="41" spans="1:16" ht="14.25">
      <c r="A41" s="7">
        <v>1</v>
      </c>
      <c r="B41" s="7" t="s">
        <v>226</v>
      </c>
      <c r="C41" s="7" t="s">
        <v>181</v>
      </c>
      <c r="D41" s="7" t="s">
        <v>227</v>
      </c>
      <c r="E41" s="7" t="s">
        <v>228</v>
      </c>
      <c r="F41" s="4" t="s">
        <v>229</v>
      </c>
      <c r="G41" s="7" t="s">
        <v>183</v>
      </c>
      <c r="H41" s="7" t="s">
        <v>230</v>
      </c>
      <c r="I41" s="7" t="s">
        <v>134</v>
      </c>
      <c r="J41" s="7" t="s">
        <v>27</v>
      </c>
      <c r="K41" s="7" t="s">
        <v>231</v>
      </c>
      <c r="L41" s="7">
        <f t="shared" si="3"/>
        <v>28.83</v>
      </c>
      <c r="M41" s="7">
        <v>87.8</v>
      </c>
      <c r="N41" s="7">
        <f t="shared" si="2"/>
        <v>43.9</v>
      </c>
      <c r="O41" s="8">
        <f t="shared" si="0"/>
        <v>72.72999999999999</v>
      </c>
      <c r="P41" s="12" t="s">
        <v>185</v>
      </c>
    </row>
    <row r="42" spans="1:16" ht="14.25">
      <c r="A42" s="7">
        <v>2</v>
      </c>
      <c r="B42" s="7" t="s">
        <v>232</v>
      </c>
      <c r="C42" s="7" t="s">
        <v>29</v>
      </c>
      <c r="D42" s="7" t="s">
        <v>233</v>
      </c>
      <c r="E42" s="7" t="s">
        <v>228</v>
      </c>
      <c r="F42" s="4"/>
      <c r="G42" s="7" t="s">
        <v>234</v>
      </c>
      <c r="H42" s="7" t="s">
        <v>235</v>
      </c>
      <c r="I42" s="7" t="s">
        <v>236</v>
      </c>
      <c r="J42" s="7" t="s">
        <v>27</v>
      </c>
      <c r="K42" s="7" t="s">
        <v>65</v>
      </c>
      <c r="L42" s="7">
        <f t="shared" si="3"/>
        <v>26.4</v>
      </c>
      <c r="M42" s="7">
        <v>92.4</v>
      </c>
      <c r="N42" s="7">
        <f t="shared" si="2"/>
        <v>46.2</v>
      </c>
      <c r="O42" s="8">
        <f t="shared" si="0"/>
        <v>72.6</v>
      </c>
      <c r="P42" s="7"/>
    </row>
    <row r="43" spans="1:16" ht="14.25">
      <c r="A43" s="7">
        <v>1</v>
      </c>
      <c r="B43" s="7" t="s">
        <v>237</v>
      </c>
      <c r="C43" s="7" t="s">
        <v>29</v>
      </c>
      <c r="D43" s="7" t="s">
        <v>238</v>
      </c>
      <c r="E43" s="7" t="s">
        <v>239</v>
      </c>
      <c r="F43" s="4"/>
      <c r="G43" s="7" t="s">
        <v>240</v>
      </c>
      <c r="H43" s="7" t="s">
        <v>241</v>
      </c>
      <c r="I43" s="7" t="s">
        <v>207</v>
      </c>
      <c r="J43" s="7" t="s">
        <v>27</v>
      </c>
      <c r="K43" s="7" t="s">
        <v>59</v>
      </c>
      <c r="L43" s="7">
        <f t="shared" si="3"/>
        <v>28.68</v>
      </c>
      <c r="M43" s="7">
        <v>88</v>
      </c>
      <c r="N43" s="7">
        <f t="shared" si="2"/>
        <v>44</v>
      </c>
      <c r="O43" s="8">
        <f t="shared" si="0"/>
        <v>72.68</v>
      </c>
      <c r="P43" s="7"/>
    </row>
    <row r="44" spans="1:16" ht="28.5">
      <c r="A44" s="7">
        <v>1</v>
      </c>
      <c r="B44" s="7" t="s">
        <v>242</v>
      </c>
      <c r="C44" s="7" t="s">
        <v>19</v>
      </c>
      <c r="D44" s="7" t="s">
        <v>243</v>
      </c>
      <c r="E44" s="7" t="s">
        <v>244</v>
      </c>
      <c r="F44" s="7" t="s">
        <v>245</v>
      </c>
      <c r="G44" s="7" t="s">
        <v>246</v>
      </c>
      <c r="H44" s="7" t="s">
        <v>247</v>
      </c>
      <c r="I44" s="7" t="s">
        <v>248</v>
      </c>
      <c r="J44" s="7" t="s">
        <v>27</v>
      </c>
      <c r="K44" s="7" t="s">
        <v>249</v>
      </c>
      <c r="L44" s="7">
        <f t="shared" si="3"/>
        <v>29.38</v>
      </c>
      <c r="M44" s="7">
        <v>90</v>
      </c>
      <c r="N44" s="7">
        <f t="shared" si="2"/>
        <v>45</v>
      </c>
      <c r="O44" s="8">
        <f t="shared" si="0"/>
        <v>74.38</v>
      </c>
      <c r="P44" s="7"/>
    </row>
    <row r="45" spans="1:16" ht="14.25">
      <c r="A45" s="7">
        <v>1</v>
      </c>
      <c r="B45" s="7" t="s">
        <v>250</v>
      </c>
      <c r="C45" s="7" t="s">
        <v>19</v>
      </c>
      <c r="D45" s="7" t="s">
        <v>251</v>
      </c>
      <c r="E45" s="7" t="s">
        <v>252</v>
      </c>
      <c r="F45" s="4" t="s">
        <v>253</v>
      </c>
      <c r="G45" s="7" t="s">
        <v>254</v>
      </c>
      <c r="H45" s="7" t="s">
        <v>255</v>
      </c>
      <c r="I45" s="7" t="s">
        <v>256</v>
      </c>
      <c r="J45" s="7" t="s">
        <v>27</v>
      </c>
      <c r="K45" s="7" t="s">
        <v>257</v>
      </c>
      <c r="L45" s="7">
        <f t="shared" si="3"/>
        <v>30.28</v>
      </c>
      <c r="M45" s="7">
        <v>87.8</v>
      </c>
      <c r="N45" s="7">
        <f t="shared" si="2"/>
        <v>43.9</v>
      </c>
      <c r="O45" s="8">
        <f t="shared" si="0"/>
        <v>74.18</v>
      </c>
      <c r="P45" s="7"/>
    </row>
    <row r="46" spans="1:16" ht="14.25">
      <c r="A46" s="7">
        <v>2</v>
      </c>
      <c r="B46" s="7" t="s">
        <v>258</v>
      </c>
      <c r="C46" s="7" t="s">
        <v>187</v>
      </c>
      <c r="D46" s="7" t="s">
        <v>259</v>
      </c>
      <c r="E46" s="7" t="s">
        <v>252</v>
      </c>
      <c r="F46" s="4"/>
      <c r="G46" s="7" t="s">
        <v>260</v>
      </c>
      <c r="H46" s="7" t="s">
        <v>261</v>
      </c>
      <c r="I46" s="7" t="s">
        <v>262</v>
      </c>
      <c r="J46" s="7" t="s">
        <v>27</v>
      </c>
      <c r="K46" s="7">
        <v>63.15</v>
      </c>
      <c r="L46" s="7">
        <f t="shared" si="3"/>
        <v>31.58</v>
      </c>
      <c r="M46" s="7">
        <v>85</v>
      </c>
      <c r="N46" s="7">
        <f t="shared" si="2"/>
        <v>42.5</v>
      </c>
      <c r="O46" s="8">
        <f t="shared" si="0"/>
        <v>74.08</v>
      </c>
      <c r="P46" s="12" t="s">
        <v>185</v>
      </c>
    </row>
    <row r="47" spans="1:16" ht="14.25">
      <c r="A47" s="7">
        <v>3</v>
      </c>
      <c r="B47" s="7" t="s">
        <v>263</v>
      </c>
      <c r="C47" s="7" t="s">
        <v>187</v>
      </c>
      <c r="D47" s="7" t="s">
        <v>264</v>
      </c>
      <c r="E47" s="7" t="s">
        <v>252</v>
      </c>
      <c r="F47" s="4"/>
      <c r="G47" s="7" t="s">
        <v>183</v>
      </c>
      <c r="H47" s="7" t="s">
        <v>265</v>
      </c>
      <c r="I47" s="7" t="s">
        <v>169</v>
      </c>
      <c r="J47" s="7" t="s">
        <v>27</v>
      </c>
      <c r="K47" s="7" t="s">
        <v>266</v>
      </c>
      <c r="L47" s="7">
        <f t="shared" si="3"/>
        <v>30.85</v>
      </c>
      <c r="M47" s="7">
        <v>85</v>
      </c>
      <c r="N47" s="7">
        <f t="shared" si="2"/>
        <v>42.5</v>
      </c>
      <c r="O47" s="8">
        <f t="shared" si="0"/>
        <v>73.35</v>
      </c>
      <c r="P47" s="12" t="s">
        <v>185</v>
      </c>
    </row>
    <row r="48" spans="1:16" ht="14.25">
      <c r="A48" s="7">
        <v>4</v>
      </c>
      <c r="B48" s="7" t="s">
        <v>267</v>
      </c>
      <c r="C48" s="7" t="s">
        <v>187</v>
      </c>
      <c r="D48" s="7" t="s">
        <v>268</v>
      </c>
      <c r="E48" s="7" t="s">
        <v>252</v>
      </c>
      <c r="F48" s="4"/>
      <c r="G48" s="7" t="s">
        <v>269</v>
      </c>
      <c r="H48" s="7" t="s">
        <v>255</v>
      </c>
      <c r="I48" s="7" t="s">
        <v>134</v>
      </c>
      <c r="J48" s="7" t="s">
        <v>27</v>
      </c>
      <c r="K48" s="7" t="s">
        <v>270</v>
      </c>
      <c r="L48" s="7">
        <f t="shared" si="3"/>
        <v>28.03</v>
      </c>
      <c r="M48" s="7">
        <v>86.8</v>
      </c>
      <c r="N48" s="7">
        <f t="shared" si="2"/>
        <v>43.4</v>
      </c>
      <c r="O48" s="8">
        <f t="shared" si="0"/>
        <v>71.43</v>
      </c>
      <c r="P48" s="12" t="s">
        <v>185</v>
      </c>
    </row>
    <row r="49" spans="1:16" ht="14.25">
      <c r="A49" s="7">
        <v>1</v>
      </c>
      <c r="B49" s="7" t="s">
        <v>271</v>
      </c>
      <c r="C49" s="7" t="s">
        <v>19</v>
      </c>
      <c r="D49" s="7" t="s">
        <v>272</v>
      </c>
      <c r="E49" s="7" t="s">
        <v>273</v>
      </c>
      <c r="F49" s="4"/>
      <c r="G49" s="7" t="s">
        <v>274</v>
      </c>
      <c r="H49" s="7" t="s">
        <v>275</v>
      </c>
      <c r="I49" s="7" t="s">
        <v>276</v>
      </c>
      <c r="J49" s="7" t="s">
        <v>27</v>
      </c>
      <c r="K49" s="7" t="s">
        <v>277</v>
      </c>
      <c r="L49" s="7">
        <f t="shared" si="3"/>
        <v>25.23</v>
      </c>
      <c r="M49" s="7">
        <v>89.2</v>
      </c>
      <c r="N49" s="7">
        <f t="shared" si="2"/>
        <v>44.6</v>
      </c>
      <c r="O49" s="8">
        <f t="shared" si="0"/>
        <v>69.83</v>
      </c>
      <c r="P49" s="7"/>
    </row>
    <row r="50" spans="1:16" ht="14.25">
      <c r="A50" s="7">
        <v>1</v>
      </c>
      <c r="B50" s="7" t="s">
        <v>278</v>
      </c>
      <c r="C50" s="7" t="s">
        <v>19</v>
      </c>
      <c r="D50" s="7" t="s">
        <v>279</v>
      </c>
      <c r="E50" s="7" t="s">
        <v>280</v>
      </c>
      <c r="F50" s="4" t="s">
        <v>281</v>
      </c>
      <c r="G50" s="7" t="s">
        <v>282</v>
      </c>
      <c r="H50" s="7" t="s">
        <v>283</v>
      </c>
      <c r="I50" s="7" t="s">
        <v>137</v>
      </c>
      <c r="J50" s="7" t="s">
        <v>27</v>
      </c>
      <c r="K50" s="7" t="s">
        <v>284</v>
      </c>
      <c r="L50" s="7">
        <f t="shared" si="3"/>
        <v>28.65</v>
      </c>
      <c r="M50" s="7">
        <v>87.6</v>
      </c>
      <c r="N50" s="7">
        <f t="shared" si="2"/>
        <v>43.8</v>
      </c>
      <c r="O50" s="8">
        <f t="shared" si="0"/>
        <v>72.44999999999999</v>
      </c>
      <c r="P50" s="10"/>
    </row>
    <row r="51" spans="1:16" ht="14.25">
      <c r="A51" s="7">
        <v>1</v>
      </c>
      <c r="B51" s="7" t="s">
        <v>285</v>
      </c>
      <c r="C51" s="7" t="s">
        <v>19</v>
      </c>
      <c r="D51" s="7" t="s">
        <v>286</v>
      </c>
      <c r="E51" s="7" t="s">
        <v>287</v>
      </c>
      <c r="F51" s="4"/>
      <c r="G51" s="7" t="s">
        <v>288</v>
      </c>
      <c r="H51" s="7" t="s">
        <v>289</v>
      </c>
      <c r="I51" s="7" t="s">
        <v>276</v>
      </c>
      <c r="J51" s="7" t="s">
        <v>27</v>
      </c>
      <c r="K51" s="7" t="s">
        <v>290</v>
      </c>
      <c r="L51" s="7">
        <f t="shared" si="3"/>
        <v>26.93</v>
      </c>
      <c r="M51" s="7">
        <v>94.8</v>
      </c>
      <c r="N51" s="7">
        <f t="shared" si="2"/>
        <v>47.4</v>
      </c>
      <c r="O51" s="8">
        <f t="shared" si="0"/>
        <v>74.33</v>
      </c>
      <c r="P51" s="10"/>
    </row>
    <row r="52" spans="1:16" ht="14.25">
      <c r="A52" s="7">
        <v>2</v>
      </c>
      <c r="B52" s="7" t="s">
        <v>291</v>
      </c>
      <c r="C52" s="7" t="s">
        <v>19</v>
      </c>
      <c r="D52" s="7" t="s">
        <v>292</v>
      </c>
      <c r="E52" s="7" t="s">
        <v>287</v>
      </c>
      <c r="F52" s="4"/>
      <c r="G52" s="7" t="s">
        <v>293</v>
      </c>
      <c r="H52" s="7" t="s">
        <v>294</v>
      </c>
      <c r="I52" s="7" t="s">
        <v>295</v>
      </c>
      <c r="J52" s="7" t="s">
        <v>27</v>
      </c>
      <c r="K52" s="7" t="s">
        <v>296</v>
      </c>
      <c r="L52" s="7">
        <f t="shared" si="3"/>
        <v>26.7</v>
      </c>
      <c r="M52" s="7">
        <v>93.6</v>
      </c>
      <c r="N52" s="7">
        <f t="shared" si="2"/>
        <v>46.8</v>
      </c>
      <c r="O52" s="8">
        <f t="shared" si="0"/>
        <v>73.5</v>
      </c>
      <c r="P52" s="10"/>
    </row>
    <row r="53" spans="1:16" ht="28.5">
      <c r="A53" s="7">
        <v>1</v>
      </c>
      <c r="B53" s="7" t="s">
        <v>297</v>
      </c>
      <c r="C53" s="7" t="s">
        <v>29</v>
      </c>
      <c r="D53" s="7" t="s">
        <v>298</v>
      </c>
      <c r="E53" s="7" t="s">
        <v>299</v>
      </c>
      <c r="F53" s="4"/>
      <c r="G53" s="7" t="s">
        <v>300</v>
      </c>
      <c r="H53" s="7" t="s">
        <v>215</v>
      </c>
      <c r="I53" s="7" t="s">
        <v>169</v>
      </c>
      <c r="J53" s="7" t="s">
        <v>152</v>
      </c>
      <c r="K53" s="7" t="s">
        <v>179</v>
      </c>
      <c r="L53" s="7">
        <f t="shared" si="3"/>
        <v>30.68</v>
      </c>
      <c r="M53" s="7">
        <v>93</v>
      </c>
      <c r="N53" s="7">
        <f t="shared" si="2"/>
        <v>46.5</v>
      </c>
      <c r="O53" s="8">
        <f t="shared" si="0"/>
        <v>77.18</v>
      </c>
      <c r="P53" s="10"/>
    </row>
    <row r="54" spans="1:16" ht="14.25">
      <c r="A54" s="7">
        <v>2</v>
      </c>
      <c r="B54" s="7" t="s">
        <v>301</v>
      </c>
      <c r="C54" s="7" t="s">
        <v>29</v>
      </c>
      <c r="D54" s="7" t="s">
        <v>302</v>
      </c>
      <c r="E54" s="7" t="s">
        <v>299</v>
      </c>
      <c r="F54" s="4"/>
      <c r="G54" s="7" t="s">
        <v>76</v>
      </c>
      <c r="H54" s="7" t="s">
        <v>255</v>
      </c>
      <c r="I54" s="7" t="s">
        <v>262</v>
      </c>
      <c r="J54" s="7" t="s">
        <v>27</v>
      </c>
      <c r="K54" s="7" t="s">
        <v>303</v>
      </c>
      <c r="L54" s="7">
        <f t="shared" si="3"/>
        <v>29.9</v>
      </c>
      <c r="M54" s="7">
        <v>93.8</v>
      </c>
      <c r="N54" s="7">
        <f t="shared" si="2"/>
        <v>46.9</v>
      </c>
      <c r="O54" s="8">
        <f t="shared" si="0"/>
        <v>76.8</v>
      </c>
      <c r="P54" s="10"/>
    </row>
    <row r="55" spans="1:16" ht="14.25">
      <c r="A55" s="7" t="s">
        <v>19</v>
      </c>
      <c r="B55" s="7" t="s">
        <v>304</v>
      </c>
      <c r="C55" s="7" t="s">
        <v>29</v>
      </c>
      <c r="D55" s="7" t="s">
        <v>305</v>
      </c>
      <c r="E55" s="7" t="s">
        <v>306</v>
      </c>
      <c r="F55" s="7" t="s">
        <v>307</v>
      </c>
      <c r="G55" s="7" t="s">
        <v>308</v>
      </c>
      <c r="H55" s="7" t="s">
        <v>309</v>
      </c>
      <c r="I55" s="7" t="s">
        <v>35</v>
      </c>
      <c r="J55" s="7" t="s">
        <v>27</v>
      </c>
      <c r="K55" s="7" t="s">
        <v>310</v>
      </c>
      <c r="L55" s="7">
        <f t="shared" si="3"/>
        <v>31.13</v>
      </c>
      <c r="M55" s="7">
        <v>90.6</v>
      </c>
      <c r="N55" s="7">
        <f t="shared" si="2"/>
        <v>45.3</v>
      </c>
      <c r="O55" s="8">
        <f t="shared" si="0"/>
        <v>76.42999999999999</v>
      </c>
      <c r="P55" s="7"/>
    </row>
    <row r="56" spans="1:16" ht="28.5">
      <c r="A56" s="7">
        <v>1</v>
      </c>
      <c r="B56" s="7" t="s">
        <v>311</v>
      </c>
      <c r="C56" s="7" t="s">
        <v>19</v>
      </c>
      <c r="D56" s="7" t="s">
        <v>312</v>
      </c>
      <c r="E56" s="7" t="s">
        <v>313</v>
      </c>
      <c r="F56" s="7" t="s">
        <v>314</v>
      </c>
      <c r="G56" s="7" t="s">
        <v>315</v>
      </c>
      <c r="H56" s="7" t="s">
        <v>316</v>
      </c>
      <c r="I56" s="7" t="s">
        <v>317</v>
      </c>
      <c r="J56" s="7" t="s">
        <v>27</v>
      </c>
      <c r="K56" s="7" t="s">
        <v>318</v>
      </c>
      <c r="L56" s="7">
        <f t="shared" si="3"/>
        <v>31.93</v>
      </c>
      <c r="M56" s="7">
        <v>89.2</v>
      </c>
      <c r="N56" s="7">
        <f t="shared" si="2"/>
        <v>44.6</v>
      </c>
      <c r="O56" s="8">
        <f t="shared" si="0"/>
        <v>76.53</v>
      </c>
      <c r="P56" s="7"/>
    </row>
    <row r="57" spans="1:16" ht="14.25">
      <c r="A57" s="7">
        <v>1</v>
      </c>
      <c r="B57" s="7" t="s">
        <v>319</v>
      </c>
      <c r="C57" s="7" t="s">
        <v>29</v>
      </c>
      <c r="D57" s="7" t="s">
        <v>320</v>
      </c>
      <c r="E57" s="7" t="s">
        <v>321</v>
      </c>
      <c r="F57" s="7" t="s">
        <v>322</v>
      </c>
      <c r="G57" s="7" t="s">
        <v>323</v>
      </c>
      <c r="H57" s="7" t="s">
        <v>324</v>
      </c>
      <c r="I57" s="7" t="s">
        <v>50</v>
      </c>
      <c r="J57" s="7" t="s">
        <v>27</v>
      </c>
      <c r="K57" s="7" t="s">
        <v>325</v>
      </c>
      <c r="L57" s="7">
        <f t="shared" si="3"/>
        <v>31</v>
      </c>
      <c r="M57" s="7">
        <v>90.2</v>
      </c>
      <c r="N57" s="7">
        <f t="shared" si="2"/>
        <v>45.1</v>
      </c>
      <c r="O57" s="8">
        <f t="shared" si="0"/>
        <v>76.1</v>
      </c>
      <c r="P57" s="7"/>
    </row>
    <row r="58" spans="1:16" ht="14.25">
      <c r="A58" s="9">
        <v>1</v>
      </c>
      <c r="B58" s="9" t="s">
        <v>326</v>
      </c>
      <c r="C58" s="9" t="s">
        <v>29</v>
      </c>
      <c r="D58" s="9" t="s">
        <v>327</v>
      </c>
      <c r="E58" s="9" t="s">
        <v>328</v>
      </c>
      <c r="F58" s="4" t="s">
        <v>329</v>
      </c>
      <c r="G58" s="9" t="s">
        <v>330</v>
      </c>
      <c r="H58" s="9">
        <v>61.3</v>
      </c>
      <c r="I58" s="9">
        <v>63.5</v>
      </c>
      <c r="J58" s="7" t="s">
        <v>27</v>
      </c>
      <c r="K58" s="9">
        <v>62.4</v>
      </c>
      <c r="L58" s="7">
        <f t="shared" si="3"/>
        <v>31.2</v>
      </c>
      <c r="M58" s="9">
        <v>90.8</v>
      </c>
      <c r="N58" s="7">
        <f t="shared" si="2"/>
        <v>45.4</v>
      </c>
      <c r="O58" s="8">
        <f t="shared" si="0"/>
        <v>76.6</v>
      </c>
      <c r="P58" s="9"/>
    </row>
    <row r="59" spans="1:16" ht="14.25">
      <c r="A59" s="9">
        <v>2</v>
      </c>
      <c r="B59" s="9" t="s">
        <v>331</v>
      </c>
      <c r="C59" s="9" t="s">
        <v>29</v>
      </c>
      <c r="D59" s="9" t="s">
        <v>332</v>
      </c>
      <c r="E59" s="9" t="s">
        <v>328</v>
      </c>
      <c r="F59" s="4"/>
      <c r="G59" s="9" t="s">
        <v>333</v>
      </c>
      <c r="H59" s="9">
        <v>60.4</v>
      </c>
      <c r="I59" s="9">
        <v>59.5</v>
      </c>
      <c r="J59" s="7" t="s">
        <v>27</v>
      </c>
      <c r="K59" s="9">
        <v>59.95</v>
      </c>
      <c r="L59" s="7">
        <f t="shared" si="3"/>
        <v>29.98</v>
      </c>
      <c r="M59" s="9">
        <v>87</v>
      </c>
      <c r="N59" s="7">
        <f t="shared" si="2"/>
        <v>43.5</v>
      </c>
      <c r="O59" s="8">
        <f t="shared" si="0"/>
        <v>73.48</v>
      </c>
      <c r="P59" s="9"/>
    </row>
    <row r="60" spans="1:16" ht="14.25">
      <c r="A60" s="9">
        <v>1</v>
      </c>
      <c r="B60" s="9" t="s">
        <v>334</v>
      </c>
      <c r="C60" s="9" t="s">
        <v>29</v>
      </c>
      <c r="D60" s="9" t="s">
        <v>335</v>
      </c>
      <c r="E60" s="9" t="s">
        <v>336</v>
      </c>
      <c r="F60" s="7" t="s">
        <v>337</v>
      </c>
      <c r="G60" s="9" t="s">
        <v>338</v>
      </c>
      <c r="H60" s="9">
        <v>59.5</v>
      </c>
      <c r="I60" s="9">
        <v>54.5</v>
      </c>
      <c r="J60" s="7" t="s">
        <v>27</v>
      </c>
      <c r="K60" s="9">
        <v>57</v>
      </c>
      <c r="L60" s="7">
        <f t="shared" si="3"/>
        <v>28.5</v>
      </c>
      <c r="M60" s="9">
        <v>88.4</v>
      </c>
      <c r="N60" s="7">
        <f t="shared" si="2"/>
        <v>44.2</v>
      </c>
      <c r="O60" s="8">
        <f t="shared" si="0"/>
        <v>72.7</v>
      </c>
      <c r="P60" s="9"/>
    </row>
    <row r="61" spans="1:16" ht="14.25">
      <c r="A61" s="9">
        <v>1</v>
      </c>
      <c r="B61" s="9" t="s">
        <v>339</v>
      </c>
      <c r="C61" s="9" t="s">
        <v>19</v>
      </c>
      <c r="D61" s="9" t="s">
        <v>340</v>
      </c>
      <c r="E61" s="9" t="s">
        <v>341</v>
      </c>
      <c r="F61" s="7" t="s">
        <v>342</v>
      </c>
      <c r="G61" s="9" t="s">
        <v>343</v>
      </c>
      <c r="H61" s="9">
        <v>59.2</v>
      </c>
      <c r="I61" s="9">
        <v>50</v>
      </c>
      <c r="J61" s="7" t="s">
        <v>27</v>
      </c>
      <c r="K61" s="9">
        <v>54.6</v>
      </c>
      <c r="L61" s="7">
        <f t="shared" si="3"/>
        <v>27.3</v>
      </c>
      <c r="M61" s="9">
        <v>86.2</v>
      </c>
      <c r="N61" s="7">
        <f t="shared" si="2"/>
        <v>43.1</v>
      </c>
      <c r="O61" s="8">
        <f t="shared" si="0"/>
        <v>70.4</v>
      </c>
      <c r="P61" s="9"/>
    </row>
    <row r="62" spans="1:16" ht="18" customHeight="1">
      <c r="A62" s="9">
        <v>1</v>
      </c>
      <c r="B62" s="9" t="s">
        <v>344</v>
      </c>
      <c r="C62" s="9" t="s">
        <v>19</v>
      </c>
      <c r="D62" s="9" t="s">
        <v>345</v>
      </c>
      <c r="E62" s="9" t="s">
        <v>346</v>
      </c>
      <c r="F62" s="7" t="s">
        <v>347</v>
      </c>
      <c r="G62" s="9" t="s">
        <v>348</v>
      </c>
      <c r="H62" s="9">
        <v>60.2</v>
      </c>
      <c r="I62" s="9">
        <v>58</v>
      </c>
      <c r="J62" s="7" t="s">
        <v>27</v>
      </c>
      <c r="K62" s="9">
        <v>59.1</v>
      </c>
      <c r="L62" s="7">
        <f t="shared" si="3"/>
        <v>29.55</v>
      </c>
      <c r="M62" s="9">
        <v>88.4</v>
      </c>
      <c r="N62" s="7">
        <f t="shared" si="2"/>
        <v>44.2</v>
      </c>
      <c r="O62" s="8">
        <f t="shared" si="0"/>
        <v>73.75</v>
      </c>
      <c r="P62" s="9"/>
    </row>
  </sheetData>
  <mergeCells count="24">
    <mergeCell ref="F50:F54"/>
    <mergeCell ref="F58:F59"/>
    <mergeCell ref="F32:F36"/>
    <mergeCell ref="F38:F40"/>
    <mergeCell ref="F41:F43"/>
    <mergeCell ref="F45:F49"/>
    <mergeCell ref="F15:F17"/>
    <mergeCell ref="F18:F19"/>
    <mergeCell ref="F20:F26"/>
    <mergeCell ref="F27:F31"/>
    <mergeCell ref="M3:N3"/>
    <mergeCell ref="O3:O4"/>
    <mergeCell ref="P3:P4"/>
    <mergeCell ref="F7:F8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2010-11-19T00:51:58Z</dcterms:created>
  <dcterms:modified xsi:type="dcterms:W3CDTF">2010-11-19T00:52:33Z</dcterms:modified>
  <cp:category/>
  <cp:version/>
  <cp:contentType/>
  <cp:contentStatus/>
</cp:coreProperties>
</file>