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4" i="1"/>
  <c r="O4"/>
  <c r="L5"/>
  <c r="O5"/>
  <c r="L6"/>
  <c r="O6"/>
  <c r="L7"/>
  <c r="M4" s="1"/>
  <c r="O7"/>
  <c r="L8"/>
  <c r="M5" s="1"/>
  <c r="O8"/>
  <c r="L9"/>
  <c r="M6" s="1"/>
  <c r="O9"/>
  <c r="L10"/>
  <c r="M7" s="1"/>
  <c r="R4" s="1"/>
  <c r="O10"/>
  <c r="L11"/>
  <c r="M8" s="1"/>
  <c r="R5" s="1"/>
  <c r="O11"/>
  <c r="L12"/>
  <c r="M9" s="1"/>
  <c r="R6" s="1"/>
  <c r="O12"/>
  <c r="L13"/>
  <c r="M10" s="1"/>
  <c r="R7" s="1"/>
  <c r="O13"/>
  <c r="L14"/>
  <c r="M11" s="1"/>
  <c r="R8" s="1"/>
  <c r="O14"/>
  <c r="L15"/>
  <c r="M12" s="1"/>
  <c r="R9" s="1"/>
  <c r="O15"/>
  <c r="L16"/>
  <c r="M13" s="1"/>
  <c r="R10" s="1"/>
  <c r="O16"/>
  <c r="L17"/>
  <c r="M14" s="1"/>
  <c r="R11" s="1"/>
  <c r="O17"/>
  <c r="E18"/>
  <c r="L18"/>
  <c r="M15" s="1"/>
  <c r="R12" s="1"/>
  <c r="O18"/>
  <c r="L19"/>
  <c r="M16" s="1"/>
  <c r="R13" s="1"/>
  <c r="O19"/>
  <c r="L20"/>
  <c r="M17" s="1"/>
  <c r="R14" s="1"/>
  <c r="O20"/>
  <c r="L21"/>
  <c r="M18" s="1"/>
  <c r="R15" s="1"/>
  <c r="O21"/>
  <c r="E22"/>
  <c r="E20" s="1"/>
  <c r="L22"/>
  <c r="M19" s="1"/>
  <c r="R16" s="1"/>
  <c r="O22"/>
  <c r="L23"/>
  <c r="M20" s="1"/>
  <c r="R17" s="1"/>
  <c r="O23"/>
  <c r="L24"/>
  <c r="M21" s="1"/>
  <c r="R18" s="1"/>
  <c r="O24"/>
  <c r="L25"/>
  <c r="M22" s="1"/>
  <c r="R19" s="1"/>
  <c r="O25"/>
  <c r="E26"/>
  <c r="E24" s="1"/>
  <c r="L26"/>
  <c r="M23" s="1"/>
  <c r="R20" s="1"/>
  <c r="M26"/>
  <c r="R23" s="1"/>
  <c r="O26"/>
  <c r="L27"/>
  <c r="M24" s="1"/>
  <c r="R21" s="1"/>
  <c r="O27"/>
  <c r="L28"/>
  <c r="M25" s="1"/>
  <c r="R22" s="1"/>
  <c r="O28"/>
  <c r="E29"/>
  <c r="E27" s="1"/>
  <c r="E25" s="1"/>
  <c r="E23" s="1"/>
  <c r="E21" s="1"/>
  <c r="E19" s="1"/>
  <c r="L29"/>
  <c r="M29"/>
  <c r="R26" s="1"/>
  <c r="O29"/>
  <c r="R29"/>
  <c r="L30"/>
  <c r="M27" s="1"/>
  <c r="R24" s="1"/>
  <c r="O30"/>
  <c r="L31"/>
  <c r="M28" s="1"/>
  <c r="R25" s="1"/>
  <c r="O31"/>
  <c r="E32"/>
  <c r="E30" s="1"/>
  <c r="L32"/>
  <c r="M32"/>
  <c r="O32"/>
  <c r="L33"/>
  <c r="M30" s="1"/>
  <c r="R27" s="1"/>
  <c r="M33"/>
  <c r="R30" s="1"/>
  <c r="O33"/>
  <c r="L34"/>
  <c r="M31" s="1"/>
  <c r="R28" s="1"/>
  <c r="M34"/>
  <c r="R31" s="1"/>
  <c r="O34"/>
  <c r="L35"/>
  <c r="M35"/>
  <c r="R32" s="1"/>
  <c r="O35"/>
  <c r="L36"/>
  <c r="M36"/>
  <c r="R33" s="1"/>
  <c r="O36"/>
  <c r="L37"/>
  <c r="M37"/>
  <c r="R34" s="1"/>
  <c r="O37"/>
  <c r="L38"/>
  <c r="M38"/>
  <c r="R35" s="1"/>
  <c r="O38"/>
  <c r="L39"/>
  <c r="M39"/>
  <c r="R36" s="1"/>
  <c r="O39"/>
  <c r="L40"/>
  <c r="M40"/>
  <c r="R37" s="1"/>
  <c r="O40"/>
  <c r="L41"/>
  <c r="M41"/>
  <c r="R38" s="1"/>
  <c r="O41"/>
  <c r="L42"/>
  <c r="M42"/>
  <c r="R39" s="1"/>
  <c r="O42"/>
  <c r="L43"/>
  <c r="M43"/>
  <c r="R40" s="1"/>
  <c r="O43"/>
  <c r="L44"/>
  <c r="M44"/>
  <c r="R41" s="1"/>
  <c r="O44"/>
  <c r="L45"/>
  <c r="M45"/>
  <c r="R42" s="1"/>
  <c r="O45"/>
  <c r="L46"/>
  <c r="M46"/>
  <c r="R43" s="1"/>
  <c r="O46"/>
  <c r="L47"/>
  <c r="O47"/>
  <c r="L48"/>
  <c r="O48"/>
  <c r="L49"/>
  <c r="O49"/>
  <c r="Q49"/>
  <c r="L50"/>
  <c r="M47" s="1"/>
  <c r="R44" s="1"/>
  <c r="O50"/>
  <c r="L51"/>
  <c r="M48" s="1"/>
  <c r="R45" s="1"/>
  <c r="O51"/>
  <c r="L52"/>
  <c r="M49" s="1"/>
  <c r="R46" s="1"/>
  <c r="O52"/>
  <c r="L53"/>
  <c r="M50" s="1"/>
  <c r="R47" s="1"/>
  <c r="O53"/>
  <c r="L54"/>
  <c r="M51" s="1"/>
  <c r="R48" s="1"/>
  <c r="O54"/>
  <c r="L55"/>
  <c r="M52" s="1"/>
  <c r="R49" s="1"/>
  <c r="O55"/>
  <c r="L56"/>
  <c r="M53" s="1"/>
  <c r="R50" s="1"/>
  <c r="O56"/>
  <c r="L57"/>
  <c r="M54" s="1"/>
  <c r="R51" s="1"/>
  <c r="O57"/>
  <c r="L58"/>
  <c r="M55" s="1"/>
  <c r="R52" s="1"/>
  <c r="O58"/>
  <c r="L59"/>
  <c r="M56" s="1"/>
  <c r="R53" s="1"/>
  <c r="O59"/>
  <c r="L60"/>
  <c r="M57" s="1"/>
  <c r="R54" s="1"/>
  <c r="O60"/>
  <c r="L61"/>
  <c r="M58" s="1"/>
  <c r="R55" s="1"/>
  <c r="O61"/>
  <c r="L62"/>
  <c r="M59" s="1"/>
  <c r="R56" s="1"/>
  <c r="O62"/>
  <c r="L63"/>
  <c r="M60" s="1"/>
  <c r="R57" s="1"/>
  <c r="O63"/>
  <c r="L64"/>
  <c r="M61" s="1"/>
  <c r="R58" s="1"/>
  <c r="O64"/>
  <c r="L65"/>
  <c r="M62" s="1"/>
  <c r="R59" s="1"/>
  <c r="O65"/>
  <c r="L66"/>
  <c r="M63" s="1"/>
  <c r="R60" s="1"/>
  <c r="O66"/>
  <c r="L67"/>
  <c r="M64" s="1"/>
  <c r="R61" s="1"/>
  <c r="O67"/>
  <c r="L68"/>
  <c r="M65" s="1"/>
  <c r="R62" s="1"/>
  <c r="O68"/>
  <c r="L69"/>
  <c r="M66" s="1"/>
  <c r="R63" s="1"/>
  <c r="O69"/>
  <c r="L70"/>
  <c r="M67" s="1"/>
  <c r="R64" s="1"/>
  <c r="O70"/>
  <c r="L71"/>
  <c r="M68" s="1"/>
  <c r="R65" s="1"/>
  <c r="O71"/>
  <c r="L72"/>
  <c r="M69" s="1"/>
  <c r="R66" s="1"/>
  <c r="O72"/>
  <c r="L73"/>
  <c r="M70" s="1"/>
  <c r="R67" s="1"/>
  <c r="O73"/>
  <c r="L74"/>
  <c r="M71" s="1"/>
  <c r="R68" s="1"/>
  <c r="O74"/>
  <c r="L75"/>
  <c r="M72" s="1"/>
  <c r="R69" s="1"/>
  <c r="O75"/>
  <c r="L76"/>
  <c r="M73" s="1"/>
  <c r="R70" s="1"/>
  <c r="O76"/>
  <c r="L77"/>
  <c r="M74" s="1"/>
  <c r="R71" s="1"/>
  <c r="O77"/>
  <c r="L78"/>
  <c r="M75" s="1"/>
  <c r="R72" s="1"/>
  <c r="O78"/>
  <c r="L79"/>
  <c r="M76" s="1"/>
  <c r="R73" s="1"/>
  <c r="O79"/>
  <c r="L80"/>
  <c r="M77" s="1"/>
  <c r="R74" s="1"/>
  <c r="O80"/>
  <c r="L81"/>
  <c r="M78" s="1"/>
  <c r="R75" s="1"/>
  <c r="O81"/>
  <c r="L82"/>
  <c r="M79" s="1"/>
  <c r="R76" s="1"/>
  <c r="O82"/>
  <c r="L83"/>
  <c r="M80" s="1"/>
  <c r="R77" s="1"/>
  <c r="O83"/>
  <c r="L84"/>
  <c r="M81" s="1"/>
  <c r="R78" s="1"/>
  <c r="O84"/>
  <c r="L85"/>
  <c r="M82" s="1"/>
  <c r="R79" s="1"/>
  <c r="O85"/>
  <c r="L86"/>
  <c r="M83" s="1"/>
  <c r="R80" s="1"/>
  <c r="O86"/>
  <c r="L87"/>
  <c r="M84" s="1"/>
  <c r="R81" s="1"/>
  <c r="O87"/>
  <c r="L88"/>
  <c r="M85" s="1"/>
  <c r="R82" s="1"/>
  <c r="O88"/>
  <c r="L89"/>
  <c r="M86" s="1"/>
  <c r="R83" s="1"/>
  <c r="O89"/>
  <c r="L90"/>
  <c r="M87" s="1"/>
  <c r="R84" s="1"/>
  <c r="O90"/>
  <c r="L91"/>
  <c r="M88" s="1"/>
  <c r="R85" s="1"/>
  <c r="O91"/>
  <c r="L92"/>
  <c r="M89" s="1"/>
  <c r="R86" s="1"/>
  <c r="O92"/>
  <c r="L93"/>
  <c r="M90" s="1"/>
  <c r="R87" s="1"/>
  <c r="O93"/>
  <c r="L94"/>
  <c r="M91" s="1"/>
  <c r="R88" s="1"/>
  <c r="O94"/>
  <c r="L95"/>
  <c r="M92" s="1"/>
  <c r="R89" s="1"/>
  <c r="O95"/>
  <c r="L96"/>
  <c r="M93" s="1"/>
  <c r="R90" s="1"/>
  <c r="O96"/>
  <c r="L97"/>
  <c r="M94" s="1"/>
  <c r="R91" s="1"/>
  <c r="O97"/>
  <c r="L98"/>
  <c r="M95" s="1"/>
  <c r="R92" s="1"/>
  <c r="O98"/>
  <c r="Q98"/>
  <c r="L99"/>
  <c r="M96" s="1"/>
  <c r="R93" s="1"/>
  <c r="M99"/>
  <c r="R96" s="1"/>
  <c r="O99"/>
  <c r="L100"/>
  <c r="M97" s="1"/>
  <c r="R94" s="1"/>
  <c r="M100"/>
  <c r="R97" s="1"/>
  <c r="O100"/>
  <c r="L101"/>
  <c r="M98" s="1"/>
  <c r="R95" s="1"/>
  <c r="M101"/>
  <c r="R98" s="1"/>
  <c r="O101"/>
  <c r="L102"/>
  <c r="M102"/>
  <c r="R99" s="1"/>
  <c r="O102"/>
  <c r="L103"/>
  <c r="M103"/>
  <c r="R100" s="1"/>
  <c r="O103"/>
  <c r="L104"/>
  <c r="M104"/>
  <c r="R101" s="1"/>
  <c r="O104"/>
  <c r="L105"/>
  <c r="M105"/>
  <c r="R102" s="1"/>
  <c r="O105"/>
  <c r="L106"/>
  <c r="M106"/>
  <c r="R103" s="1"/>
  <c r="O106"/>
  <c r="L107"/>
  <c r="M107"/>
  <c r="R104" s="1"/>
  <c r="O107"/>
  <c r="L108"/>
  <c r="M108"/>
  <c r="R105" s="1"/>
  <c r="O108"/>
  <c r="L109"/>
  <c r="M109"/>
  <c r="R106" s="1"/>
  <c r="O109"/>
  <c r="L110"/>
  <c r="M110"/>
  <c r="R107" s="1"/>
  <c r="O110"/>
  <c r="L111"/>
  <c r="M111"/>
  <c r="R108" s="1"/>
  <c r="O111"/>
  <c r="L112"/>
  <c r="M112"/>
  <c r="R109" s="1"/>
  <c r="O112"/>
  <c r="L113"/>
  <c r="M113"/>
  <c r="R110" s="1"/>
  <c r="O113"/>
  <c r="L114"/>
  <c r="M114"/>
  <c r="R111" s="1"/>
  <c r="O114"/>
  <c r="L115"/>
  <c r="M115"/>
  <c r="R112" s="1"/>
  <c r="O115"/>
  <c r="L116"/>
  <c r="M116"/>
  <c r="R113" s="1"/>
  <c r="O116"/>
  <c r="L117"/>
  <c r="M117"/>
  <c r="R114" s="1"/>
  <c r="O117"/>
  <c r="L118"/>
  <c r="M118"/>
  <c r="R115" s="1"/>
  <c r="O118"/>
  <c r="L119"/>
  <c r="M119"/>
  <c r="R116" s="1"/>
  <c r="O119"/>
  <c r="L120"/>
  <c r="M120"/>
  <c r="R117" s="1"/>
  <c r="O120"/>
  <c r="L121"/>
  <c r="M121"/>
  <c r="R118" s="1"/>
  <c r="O121"/>
  <c r="L122"/>
  <c r="M122"/>
  <c r="R119" s="1"/>
  <c r="O122"/>
  <c r="L123"/>
  <c r="M123"/>
  <c r="R120" s="1"/>
  <c r="O123"/>
  <c r="L124"/>
  <c r="M124"/>
  <c r="R121" s="1"/>
  <c r="O124"/>
  <c r="L125"/>
  <c r="M125"/>
  <c r="R122" s="1"/>
  <c r="O125"/>
  <c r="L126"/>
  <c r="M126"/>
  <c r="R123" s="1"/>
  <c r="O126"/>
  <c r="L127"/>
  <c r="M127"/>
  <c r="R124" s="1"/>
  <c r="O127"/>
  <c r="L128"/>
  <c r="M128"/>
  <c r="R125" s="1"/>
  <c r="O128"/>
  <c r="L129"/>
  <c r="M129"/>
  <c r="R126" s="1"/>
  <c r="O129"/>
  <c r="L130"/>
  <c r="M130"/>
  <c r="R127" s="1"/>
  <c r="O130"/>
  <c r="L131"/>
  <c r="M131"/>
  <c r="R128" s="1"/>
  <c r="O131"/>
  <c r="L132"/>
  <c r="M132"/>
  <c r="R129" s="1"/>
  <c r="O132"/>
  <c r="L133"/>
  <c r="M133"/>
  <c r="R130" s="1"/>
  <c r="O133"/>
  <c r="L134"/>
  <c r="M134"/>
  <c r="R131" s="1"/>
  <c r="O134"/>
  <c r="L135"/>
  <c r="M135"/>
  <c r="R132" s="1"/>
  <c r="O135"/>
  <c r="L136"/>
  <c r="M136"/>
  <c r="R133" s="1"/>
  <c r="O136"/>
  <c r="L137"/>
  <c r="M137"/>
  <c r="R134" s="1"/>
  <c r="O137"/>
  <c r="L138"/>
  <c r="M138"/>
  <c r="R135" s="1"/>
  <c r="O138"/>
  <c r="L139"/>
  <c r="M139"/>
  <c r="R136" s="1"/>
  <c r="O139"/>
  <c r="L140"/>
  <c r="M140"/>
  <c r="R137" s="1"/>
  <c r="O140"/>
  <c r="L141"/>
  <c r="M141"/>
  <c r="R138" s="1"/>
  <c r="O141"/>
  <c r="L142"/>
  <c r="M142"/>
  <c r="R139" s="1"/>
  <c r="O142"/>
  <c r="L143"/>
  <c r="M143"/>
  <c r="R140" s="1"/>
  <c r="O143"/>
  <c r="L144"/>
  <c r="M144"/>
  <c r="R141" s="1"/>
  <c r="O144"/>
  <c r="L145"/>
  <c r="M145"/>
  <c r="R142" s="1"/>
  <c r="O145"/>
  <c r="L146"/>
  <c r="M146"/>
  <c r="R143" s="1"/>
  <c r="O146"/>
  <c r="L147"/>
  <c r="M147"/>
  <c r="R144" s="1"/>
  <c r="O147"/>
  <c r="L148"/>
  <c r="M148"/>
  <c r="R145" s="1"/>
  <c r="O148"/>
  <c r="L149"/>
  <c r="M149"/>
  <c r="R146" s="1"/>
  <c r="O149"/>
  <c r="L150"/>
  <c r="M150"/>
  <c r="R147" s="1"/>
  <c r="O150"/>
  <c r="L151"/>
  <c r="M151"/>
  <c r="R148" s="1"/>
  <c r="O151"/>
  <c r="L152"/>
  <c r="M152"/>
  <c r="R149" s="1"/>
  <c r="O152"/>
  <c r="L153"/>
  <c r="M153"/>
  <c r="R150" s="1"/>
  <c r="O153"/>
  <c r="L154"/>
  <c r="M154"/>
  <c r="R151" s="1"/>
  <c r="O154"/>
  <c r="L155"/>
  <c r="M155"/>
  <c r="R152" s="1"/>
  <c r="O155"/>
  <c r="L156"/>
  <c r="M156"/>
  <c r="R153" s="1"/>
  <c r="O156"/>
  <c r="L157"/>
  <c r="M157"/>
  <c r="R154" s="1"/>
  <c r="O157"/>
  <c r="L158"/>
  <c r="M158"/>
  <c r="R155" s="1"/>
  <c r="O158"/>
  <c r="L159"/>
  <c r="M159"/>
  <c r="R156" s="1"/>
  <c r="O159"/>
  <c r="L160"/>
  <c r="M160"/>
  <c r="R157" s="1"/>
  <c r="O160"/>
  <c r="L161"/>
  <c r="M161"/>
  <c r="R158" s="1"/>
  <c r="O161"/>
  <c r="L162"/>
  <c r="M162"/>
  <c r="R159" s="1"/>
  <c r="O162"/>
  <c r="L163"/>
  <c r="M163"/>
  <c r="R160" s="1"/>
  <c r="O163"/>
  <c r="L164"/>
  <c r="M164"/>
  <c r="R161" s="1"/>
  <c r="O164"/>
  <c r="L165"/>
  <c r="M165"/>
  <c r="R162" s="1"/>
  <c r="O165"/>
  <c r="L166"/>
  <c r="M166"/>
  <c r="R163" s="1"/>
  <c r="O166"/>
  <c r="L167"/>
  <c r="M167"/>
  <c r="R164" s="1"/>
  <c r="O167"/>
  <c r="L168"/>
  <c r="M168"/>
  <c r="R165" s="1"/>
  <c r="O168"/>
  <c r="L169"/>
  <c r="M169"/>
  <c r="R166" s="1"/>
  <c r="O169"/>
  <c r="L170"/>
  <c r="M170"/>
  <c r="R167" s="1"/>
  <c r="O170"/>
  <c r="L171"/>
  <c r="M171"/>
  <c r="R168" s="1"/>
  <c r="O171"/>
  <c r="L172"/>
  <c r="M172"/>
  <c r="R169" s="1"/>
  <c r="O172"/>
  <c r="L173"/>
  <c r="M173"/>
  <c r="R170" s="1"/>
  <c r="O173"/>
  <c r="L174"/>
  <c r="M174"/>
  <c r="R171" s="1"/>
  <c r="O174"/>
  <c r="L175"/>
  <c r="M175"/>
  <c r="R172" s="1"/>
  <c r="O175"/>
  <c r="L176"/>
  <c r="M176"/>
  <c r="R173" s="1"/>
  <c r="O176"/>
  <c r="L177"/>
  <c r="M177"/>
  <c r="R174" s="1"/>
  <c r="O177"/>
  <c r="L178"/>
  <c r="M178"/>
  <c r="R175" s="1"/>
  <c r="O178"/>
  <c r="L179"/>
  <c r="M179"/>
  <c r="R176" s="1"/>
  <c r="O179"/>
  <c r="L180"/>
  <c r="M180"/>
  <c r="R177" s="1"/>
  <c r="O180"/>
  <c r="L181"/>
  <c r="M181"/>
  <c r="R178" s="1"/>
  <c r="O181"/>
  <c r="L182"/>
  <c r="M182"/>
  <c r="R179" s="1"/>
  <c r="O182"/>
  <c r="L183"/>
  <c r="M183"/>
  <c r="R180" s="1"/>
  <c r="O183"/>
  <c r="L184"/>
  <c r="M184"/>
  <c r="R181" s="1"/>
  <c r="O184"/>
  <c r="L185"/>
  <c r="M185"/>
  <c r="R182" s="1"/>
  <c r="O185"/>
  <c r="L186"/>
  <c r="M186"/>
  <c r="R183" s="1"/>
  <c r="O186"/>
  <c r="L187"/>
  <c r="M187"/>
  <c r="R184" s="1"/>
  <c r="O187"/>
  <c r="L188"/>
  <c r="M188"/>
  <c r="R185" s="1"/>
  <c r="O188"/>
  <c r="L189"/>
  <c r="M189"/>
  <c r="R186" s="1"/>
  <c r="O189"/>
  <c r="L190"/>
  <c r="M190"/>
  <c r="R187" s="1"/>
  <c r="O190"/>
  <c r="L191"/>
  <c r="M191"/>
  <c r="R188" s="1"/>
  <c r="O191"/>
  <c r="L192"/>
  <c r="M192"/>
  <c r="R189" s="1"/>
  <c r="O192"/>
  <c r="L193"/>
  <c r="M193"/>
  <c r="R190" s="1"/>
  <c r="O193"/>
  <c r="L194"/>
  <c r="M194"/>
  <c r="R191" s="1"/>
  <c r="O194"/>
  <c r="L195"/>
  <c r="M195"/>
  <c r="R192" s="1"/>
  <c r="O195"/>
  <c r="L196"/>
  <c r="M196"/>
  <c r="R193" s="1"/>
  <c r="O196"/>
  <c r="L197"/>
  <c r="M197"/>
  <c r="R194" s="1"/>
  <c r="O197"/>
  <c r="L198"/>
  <c r="M198"/>
  <c r="R195" s="1"/>
  <c r="O198"/>
  <c r="L199"/>
  <c r="M199"/>
  <c r="R196" s="1"/>
  <c r="O199"/>
  <c r="L200"/>
  <c r="M200"/>
  <c r="R197" s="1"/>
  <c r="O200"/>
  <c r="L201"/>
  <c r="M201"/>
  <c r="R198" s="1"/>
  <c r="O201"/>
  <c r="L202"/>
  <c r="M202"/>
  <c r="R199" s="1"/>
  <c r="O202"/>
  <c r="L203"/>
  <c r="M203"/>
  <c r="R200" s="1"/>
  <c r="O203"/>
  <c r="L204"/>
  <c r="M204"/>
  <c r="R201" s="1"/>
  <c r="O204"/>
  <c r="L205"/>
  <c r="M205"/>
  <c r="R202" s="1"/>
  <c r="O205"/>
  <c r="L206"/>
  <c r="M206"/>
  <c r="R203" s="1"/>
  <c r="O206"/>
  <c r="L207"/>
  <c r="M207"/>
  <c r="R204" s="1"/>
  <c r="O207"/>
  <c r="L208"/>
  <c r="M208"/>
  <c r="R205" s="1"/>
  <c r="O208"/>
  <c r="L209"/>
  <c r="M209"/>
  <c r="R206" s="1"/>
  <c r="O209"/>
  <c r="L210"/>
  <c r="M210"/>
  <c r="R207" s="1"/>
  <c r="O210"/>
  <c r="L211"/>
  <c r="M211"/>
  <c r="R208" s="1"/>
  <c r="O211"/>
  <c r="L212"/>
  <c r="M212"/>
  <c r="R209" s="1"/>
  <c r="O212"/>
  <c r="L213"/>
  <c r="M213"/>
  <c r="R210" s="1"/>
  <c r="O213"/>
  <c r="L214"/>
  <c r="M214"/>
  <c r="R211" s="1"/>
  <c r="O214"/>
  <c r="L215"/>
  <c r="M215"/>
  <c r="R212" s="1"/>
  <c r="O215"/>
  <c r="L216"/>
  <c r="M216"/>
  <c r="R213" s="1"/>
  <c r="O216"/>
  <c r="L217"/>
  <c r="M217"/>
  <c r="R214" s="1"/>
  <c r="O217"/>
  <c r="L218"/>
  <c r="M218"/>
  <c r="R215" s="1"/>
  <c r="O218"/>
  <c r="L219"/>
  <c r="M219"/>
  <c r="R216" s="1"/>
  <c r="O219"/>
  <c r="L220"/>
  <c r="M220"/>
  <c r="R217" s="1"/>
  <c r="O220"/>
  <c r="L221"/>
  <c r="M221"/>
  <c r="R218" s="1"/>
  <c r="O221"/>
  <c r="L222"/>
  <c r="M222"/>
  <c r="R219" s="1"/>
  <c r="O222"/>
  <c r="L223"/>
  <c r="M223"/>
  <c r="R220" s="1"/>
  <c r="O223"/>
  <c r="L224"/>
  <c r="M224"/>
  <c r="R221" s="1"/>
  <c r="O224"/>
  <c r="L225"/>
  <c r="M225"/>
  <c r="R222" s="1"/>
  <c r="O225"/>
  <c r="L226"/>
  <c r="M226"/>
  <c r="R223" s="1"/>
  <c r="O226"/>
  <c r="L227"/>
  <c r="M227"/>
  <c r="R224" s="1"/>
  <c r="O227"/>
  <c r="L228"/>
  <c r="M228"/>
  <c r="R225" s="1"/>
  <c r="O228"/>
  <c r="L229"/>
  <c r="M229"/>
  <c r="R226" s="1"/>
  <c r="O229"/>
  <c r="L230"/>
  <c r="M230"/>
  <c r="R227" s="1"/>
  <c r="O230"/>
  <c r="L231"/>
  <c r="M231"/>
  <c r="R228" s="1"/>
  <c r="O231"/>
  <c r="L232"/>
  <c r="O232"/>
  <c r="L233"/>
  <c r="O233"/>
  <c r="L234"/>
  <c r="O234"/>
  <c r="E235"/>
  <c r="L235"/>
  <c r="M232" s="1"/>
  <c r="R229" s="1"/>
  <c r="O235"/>
  <c r="L236"/>
  <c r="M233" s="1"/>
  <c r="R230" s="1"/>
  <c r="O236"/>
  <c r="L237"/>
  <c r="M234" s="1"/>
  <c r="R231" s="1"/>
  <c r="O237"/>
  <c r="L238"/>
  <c r="M235" s="1"/>
  <c r="R232" s="1"/>
  <c r="O238"/>
  <c r="L239"/>
  <c r="M236" s="1"/>
  <c r="R233" s="1"/>
  <c r="O239"/>
  <c r="L240"/>
  <c r="M237" s="1"/>
  <c r="R234" s="1"/>
  <c r="O240"/>
  <c r="L241"/>
  <c r="M238" s="1"/>
  <c r="R235" s="1"/>
  <c r="O241"/>
  <c r="L242"/>
  <c r="M239" s="1"/>
  <c r="R236" s="1"/>
  <c r="O242"/>
  <c r="L243"/>
  <c r="M240" s="1"/>
  <c r="R237" s="1"/>
  <c r="O243"/>
  <c r="L244"/>
  <c r="M241" s="1"/>
  <c r="R238" s="1"/>
  <c r="O244"/>
  <c r="L245"/>
  <c r="M242" s="1"/>
  <c r="R239" s="1"/>
  <c r="O245"/>
  <c r="L246"/>
  <c r="M243" s="1"/>
  <c r="R240" s="1"/>
  <c r="O246"/>
  <c r="L247"/>
  <c r="M244" s="1"/>
  <c r="R241" s="1"/>
  <c r="O247"/>
  <c r="L248"/>
  <c r="M245" s="1"/>
  <c r="R242" s="1"/>
  <c r="O248"/>
  <c r="L249"/>
  <c r="M246" s="1"/>
  <c r="R243" s="1"/>
  <c r="O249"/>
  <c r="L250"/>
  <c r="M247" s="1"/>
  <c r="R244" s="1"/>
  <c r="O250"/>
  <c r="L251"/>
  <c r="M248" s="1"/>
  <c r="R245" s="1"/>
  <c r="O251"/>
  <c r="L252"/>
  <c r="M249" s="1"/>
  <c r="R246" s="1"/>
  <c r="O252"/>
  <c r="L253"/>
  <c r="M250" s="1"/>
  <c r="R247" s="1"/>
  <c r="O253"/>
  <c r="L254"/>
  <c r="M251" s="1"/>
  <c r="R248" s="1"/>
  <c r="O254"/>
  <c r="L255"/>
  <c r="M252" s="1"/>
  <c r="R249" s="1"/>
  <c r="O255"/>
  <c r="L256"/>
  <c r="M253" s="1"/>
  <c r="R250" s="1"/>
  <c r="O256"/>
  <c r="L257"/>
  <c r="M254" s="1"/>
  <c r="R251" s="1"/>
  <c r="O257"/>
  <c r="L258"/>
  <c r="M255" s="1"/>
  <c r="R252" s="1"/>
  <c r="O258"/>
  <c r="L259"/>
  <c r="M256" s="1"/>
  <c r="R253" s="1"/>
  <c r="O259"/>
  <c r="L260"/>
  <c r="M257" s="1"/>
  <c r="R254" s="1"/>
  <c r="O260"/>
  <c r="L261"/>
  <c r="M258" s="1"/>
  <c r="R255" s="1"/>
  <c r="O261"/>
  <c r="L262"/>
  <c r="M259" s="1"/>
  <c r="R256" s="1"/>
  <c r="O262"/>
  <c r="L263"/>
  <c r="M260" s="1"/>
  <c r="R257" s="1"/>
  <c r="O263"/>
  <c r="L264"/>
  <c r="M261" s="1"/>
  <c r="R258" s="1"/>
  <c r="O264"/>
  <c r="L265"/>
  <c r="M262" s="1"/>
  <c r="R259" s="1"/>
  <c r="O265"/>
  <c r="L266"/>
  <c r="M263" s="1"/>
  <c r="R260" s="1"/>
  <c r="O266"/>
  <c r="L267"/>
  <c r="M264" s="1"/>
  <c r="R261" s="1"/>
  <c r="O267"/>
  <c r="L268"/>
  <c r="M265" s="1"/>
  <c r="R262" s="1"/>
  <c r="O268"/>
  <c r="L269"/>
  <c r="M266" s="1"/>
  <c r="R263" s="1"/>
  <c r="O269"/>
  <c r="L270"/>
  <c r="M267" s="1"/>
  <c r="R264" s="1"/>
  <c r="O270"/>
  <c r="L271"/>
  <c r="M268" s="1"/>
  <c r="R265" s="1"/>
  <c r="O271"/>
  <c r="L272"/>
  <c r="M269" s="1"/>
  <c r="R266" s="1"/>
  <c r="O272"/>
  <c r="L273"/>
  <c r="M270" s="1"/>
  <c r="R267" s="1"/>
  <c r="O273"/>
  <c r="L274"/>
  <c r="M271" s="1"/>
  <c r="R268" s="1"/>
  <c r="O274"/>
  <c r="L275"/>
  <c r="M272" s="1"/>
  <c r="R269" s="1"/>
  <c r="O275"/>
  <c r="L276"/>
  <c r="M273" s="1"/>
  <c r="R270" s="1"/>
  <c r="O276"/>
  <c r="L277"/>
  <c r="M274" s="1"/>
  <c r="R271" s="1"/>
  <c r="O277"/>
  <c r="L278"/>
  <c r="M275" s="1"/>
  <c r="R272" s="1"/>
  <c r="O278"/>
  <c r="L279"/>
  <c r="M276" s="1"/>
  <c r="R273" s="1"/>
  <c r="O279"/>
  <c r="L280"/>
  <c r="M277" s="1"/>
  <c r="R274" s="1"/>
  <c r="O280"/>
  <c r="L281"/>
  <c r="M278" s="1"/>
  <c r="R275" s="1"/>
  <c r="O281"/>
  <c r="L282"/>
  <c r="M279" s="1"/>
  <c r="R276" s="1"/>
  <c r="O282"/>
  <c r="L283"/>
  <c r="M280" s="1"/>
  <c r="R277" s="1"/>
  <c r="O283"/>
  <c r="L284"/>
  <c r="M281" s="1"/>
  <c r="R278" s="1"/>
  <c r="O284"/>
  <c r="L285"/>
  <c r="M282" s="1"/>
  <c r="R279" s="1"/>
  <c r="M285"/>
  <c r="O285"/>
  <c r="R285"/>
  <c r="L286"/>
  <c r="M283" s="1"/>
  <c r="R280" s="1"/>
  <c r="M286"/>
  <c r="O286"/>
  <c r="R286"/>
  <c r="L287"/>
  <c r="M284" s="1"/>
  <c r="R281" s="1"/>
  <c r="M287"/>
  <c r="O287"/>
  <c r="R287"/>
  <c r="R284" l="1"/>
  <c r="R283"/>
  <c r="R282"/>
</calcChain>
</file>

<file path=xl/sharedStrings.xml><?xml version="1.0" encoding="utf-8"?>
<sst xmlns="http://schemas.openxmlformats.org/spreadsheetml/2006/main" count="1520" uniqueCount="935">
  <si>
    <t>招录单位</t>
  </si>
  <si>
    <t>职位代码</t>
  </si>
  <si>
    <t>招录计划</t>
  </si>
  <si>
    <t>姓名</t>
  </si>
  <si>
    <t>成绩排名</t>
  </si>
  <si>
    <t>性别</t>
  </si>
  <si>
    <t>准考证号</t>
  </si>
  <si>
    <t>毕业院校</t>
  </si>
  <si>
    <t>笔试</t>
  </si>
  <si>
    <t>面试</t>
  </si>
  <si>
    <t>专业加试</t>
  </si>
  <si>
    <t>综合分</t>
  </si>
  <si>
    <t>备注</t>
  </si>
  <si>
    <t>行测</t>
  </si>
  <si>
    <t>申论</t>
  </si>
  <si>
    <t>加分</t>
  </si>
  <si>
    <t>总分</t>
  </si>
  <si>
    <t>折算分</t>
  </si>
  <si>
    <t>分数</t>
  </si>
  <si>
    <t>武汉市政协</t>
  </si>
  <si>
    <t>001</t>
  </si>
  <si>
    <t>黄莉莉</t>
  </si>
  <si>
    <t>女</t>
  </si>
  <si>
    <t>华中师范大学</t>
  </si>
  <si>
    <t>002</t>
  </si>
  <si>
    <t>胡惇</t>
  </si>
  <si>
    <t>男</t>
  </si>
  <si>
    <t>华中科技大学</t>
  </si>
  <si>
    <t>民进武汉市委员会</t>
  </si>
  <si>
    <t>003</t>
  </si>
  <si>
    <t>熊益沙</t>
  </si>
  <si>
    <t>湖南师范大学</t>
  </si>
  <si>
    <t>004</t>
  </si>
  <si>
    <t>张  凡</t>
  </si>
  <si>
    <t>致公党武汉市委员会</t>
  </si>
  <si>
    <t>006</t>
  </si>
  <si>
    <t>赵金波</t>
  </si>
  <si>
    <t>10130232128</t>
  </si>
  <si>
    <t>燕山大学里仁学院</t>
  </si>
  <si>
    <t>民建武汉市委员会</t>
  </si>
  <si>
    <t>007</t>
  </si>
  <si>
    <t>易铭</t>
  </si>
  <si>
    <t>1</t>
  </si>
  <si>
    <t>10130320101</t>
  </si>
  <si>
    <t>吴芳</t>
  </si>
  <si>
    <t>2</t>
  </si>
  <si>
    <t>10130429511</t>
  </si>
  <si>
    <t>中共武汉市委党校</t>
  </si>
  <si>
    <t>008</t>
  </si>
  <si>
    <t>徐晨</t>
  </si>
  <si>
    <t>10130230512</t>
  </si>
  <si>
    <t>共青团武汉市委</t>
  </si>
  <si>
    <t>009</t>
  </si>
  <si>
    <t>陈颖</t>
  </si>
  <si>
    <t>10130251015</t>
  </si>
  <si>
    <t>武汉大学东湖分校</t>
  </si>
  <si>
    <t>选调生</t>
  </si>
  <si>
    <t>武汉市检察院</t>
  </si>
  <si>
    <t>010</t>
  </si>
  <si>
    <t>夏伟</t>
  </si>
  <si>
    <t>10130431824</t>
  </si>
  <si>
    <t>河南省正阳县检察院</t>
  </si>
  <si>
    <t>严轮</t>
  </si>
  <si>
    <t>10130330123</t>
  </si>
  <si>
    <t>湖北省鄂州市国税局华容税务分局</t>
  </si>
  <si>
    <t>011</t>
  </si>
  <si>
    <t>梅增辉</t>
  </si>
  <si>
    <t>10130271228</t>
  </si>
  <si>
    <t>湖北省武汉市公安局黄陂区分局</t>
  </si>
  <si>
    <t>012</t>
  </si>
  <si>
    <t>刘钊</t>
  </si>
  <si>
    <t>10130263712</t>
  </si>
  <si>
    <t>中国石化销售有限公司华中分公司</t>
  </si>
  <si>
    <t>武汉市法院</t>
  </si>
  <si>
    <t>013</t>
  </si>
  <si>
    <t>侯士宇</t>
  </si>
  <si>
    <t>10130205101</t>
  </si>
  <si>
    <t>中南财经政法大学</t>
  </si>
  <si>
    <t>014</t>
  </si>
  <si>
    <t>刘瑾</t>
  </si>
  <si>
    <t>10130235406</t>
  </si>
  <si>
    <t>对外经济贸易大学</t>
  </si>
  <si>
    <t>王倩</t>
  </si>
  <si>
    <t>10130360609</t>
  </si>
  <si>
    <t>武汉大学</t>
  </si>
  <si>
    <t>黄俊</t>
  </si>
  <si>
    <t>10130384923</t>
  </si>
  <si>
    <t>吴良志</t>
  </si>
  <si>
    <t>10130398707</t>
  </si>
  <si>
    <t>上海交通大学</t>
  </si>
  <si>
    <t>苏红周</t>
  </si>
  <si>
    <t>10130381015</t>
  </si>
  <si>
    <t>河南大学</t>
  </si>
  <si>
    <t>刘卫</t>
  </si>
  <si>
    <t>10130434523</t>
  </si>
  <si>
    <t>吴利</t>
  </si>
  <si>
    <t>10130427722</t>
  </si>
  <si>
    <t>李俊</t>
  </si>
  <si>
    <t>10130213907</t>
  </si>
  <si>
    <t>刘鑫荣</t>
  </si>
  <si>
    <t>10130361312</t>
  </si>
  <si>
    <t>西南政法大学</t>
  </si>
  <si>
    <t>孔磊</t>
  </si>
  <si>
    <t>10130213526</t>
  </si>
  <si>
    <t>015</t>
  </si>
  <si>
    <t>张政</t>
  </si>
  <si>
    <t>10130252529</t>
  </si>
  <si>
    <t>董方</t>
  </si>
  <si>
    <t>10130261620</t>
  </si>
  <si>
    <t>郑州大学体育学院</t>
  </si>
  <si>
    <t>吕翔宇</t>
  </si>
  <si>
    <t>10130346820</t>
  </si>
  <si>
    <t>016</t>
  </si>
  <si>
    <t>臧文颖</t>
  </si>
  <si>
    <t>10130375229</t>
  </si>
  <si>
    <t>邹思琪</t>
  </si>
  <si>
    <t>10130241921</t>
  </si>
  <si>
    <t>湖北警官学院</t>
  </si>
  <si>
    <t>武汉市发改委</t>
  </si>
  <si>
    <t>017</t>
  </si>
  <si>
    <t>吴宝申</t>
  </si>
  <si>
    <t>10130253015</t>
  </si>
  <si>
    <t>浙江大学</t>
  </si>
  <si>
    <t>孔翔</t>
  </si>
  <si>
    <t>10130272017</t>
  </si>
  <si>
    <t>清华大学</t>
  </si>
  <si>
    <t>018</t>
  </si>
  <si>
    <t>别俐蓉</t>
  </si>
  <si>
    <t>10130397817</t>
  </si>
  <si>
    <t>递补</t>
  </si>
  <si>
    <t>019</t>
  </si>
  <si>
    <t>邹畅</t>
  </si>
  <si>
    <t>10130224316</t>
  </si>
  <si>
    <t>武汉市城乡建设委员会</t>
  </si>
  <si>
    <t>021</t>
  </si>
  <si>
    <t>夏亮</t>
  </si>
  <si>
    <t>10130260209</t>
  </si>
  <si>
    <t>武汉理工大学</t>
  </si>
  <si>
    <t>武汉市人力资源和社会保障局</t>
  </si>
  <si>
    <t>022</t>
  </si>
  <si>
    <t>李美林</t>
  </si>
  <si>
    <t>10130271001</t>
  </si>
  <si>
    <t>023</t>
  </si>
  <si>
    <t>江柘昭</t>
  </si>
  <si>
    <t>10130211228</t>
  </si>
  <si>
    <t>湖北经济学院</t>
  </si>
  <si>
    <t>武汉市旅游局</t>
  </si>
  <si>
    <t>024</t>
  </si>
  <si>
    <t>杨金灵</t>
  </si>
  <si>
    <t>武汉科技大学</t>
  </si>
  <si>
    <t>025</t>
  </si>
  <si>
    <t>雍必为</t>
  </si>
  <si>
    <t>合肥工业大学</t>
  </si>
  <si>
    <t>武汉市统计局</t>
  </si>
  <si>
    <t>026</t>
  </si>
  <si>
    <t>朱颖</t>
  </si>
  <si>
    <t>王志斌</t>
  </si>
  <si>
    <t>山东大学</t>
  </si>
  <si>
    <t>武汉市环保局</t>
  </si>
  <si>
    <t>027</t>
  </si>
  <si>
    <t>符祖文</t>
  </si>
  <si>
    <t>武汉市国家保密局</t>
  </si>
  <si>
    <t>028</t>
  </si>
  <si>
    <t>周琳</t>
  </si>
  <si>
    <t>首都师范大学</t>
  </si>
  <si>
    <t>武汉市信息产业办公室</t>
  </si>
  <si>
    <t>029</t>
  </si>
  <si>
    <t>陈静</t>
  </si>
  <si>
    <t>彭玲</t>
  </si>
  <si>
    <t>武汉市供销合作总社</t>
  </si>
  <si>
    <t>030</t>
  </si>
  <si>
    <t>侯佳宁</t>
  </si>
  <si>
    <t>英国伯明翰大学</t>
  </si>
  <si>
    <t>武汉市商务局</t>
  </si>
  <si>
    <t>031</t>
  </si>
  <si>
    <t>刘莎</t>
  </si>
  <si>
    <t>中国地质大学</t>
  </si>
  <si>
    <t>032</t>
  </si>
  <si>
    <t>熊晶</t>
  </si>
  <si>
    <t>武汉市水务局</t>
  </si>
  <si>
    <t>034</t>
  </si>
  <si>
    <t>王亮</t>
  </si>
  <si>
    <t>10130400209</t>
  </si>
  <si>
    <t>河南理工大学</t>
  </si>
  <si>
    <t>武汉市外侨办</t>
  </si>
  <si>
    <t>035</t>
  </si>
  <si>
    <t>周权</t>
  </si>
  <si>
    <t>10130436810</t>
  </si>
  <si>
    <t>036</t>
  </si>
  <si>
    <t>高嵩</t>
  </si>
  <si>
    <t>湖北大学</t>
  </si>
  <si>
    <t>037</t>
  </si>
  <si>
    <t>蔡妙婷</t>
  </si>
  <si>
    <t>天津外国语大学滨海外事学院</t>
  </si>
  <si>
    <t>武汉市科协</t>
  </si>
  <si>
    <t>038</t>
  </si>
  <si>
    <t>余威</t>
  </si>
  <si>
    <t xml:space="preserve">男 </t>
  </si>
  <si>
    <t>10130273828</t>
  </si>
  <si>
    <t>湖北大学
赤壁市赵李桥镇人民政</t>
  </si>
  <si>
    <t>江岸区物价局</t>
  </si>
  <si>
    <t>039</t>
  </si>
  <si>
    <t>孙强</t>
  </si>
  <si>
    <t>10130211802</t>
  </si>
  <si>
    <t>江岸区教育局</t>
  </si>
  <si>
    <t>040</t>
  </si>
  <si>
    <t>祝天坤</t>
  </si>
  <si>
    <t>10130320119</t>
  </si>
  <si>
    <t>安徽师范大学</t>
  </si>
  <si>
    <t>江岸区司法局</t>
  </si>
  <si>
    <t>041</t>
  </si>
  <si>
    <t>张旭君</t>
  </si>
  <si>
    <t>10130341729</t>
  </si>
  <si>
    <t>朱磊</t>
  </si>
  <si>
    <t>10130251510</t>
  </si>
  <si>
    <t>华中师范大学汉口分校</t>
  </si>
  <si>
    <t>沈玮</t>
  </si>
  <si>
    <t>3</t>
  </si>
  <si>
    <t>10130383923</t>
  </si>
  <si>
    <t>江岸区城市管理执法大队</t>
  </si>
  <si>
    <t>042</t>
  </si>
  <si>
    <t>王振</t>
  </si>
  <si>
    <t>10130371812</t>
  </si>
  <si>
    <t>魏顺辉</t>
  </si>
  <si>
    <t>10130432524</t>
  </si>
  <si>
    <t>哈尔滨工程大学</t>
  </si>
  <si>
    <t>江岸区审计局</t>
  </si>
  <si>
    <t>043</t>
  </si>
  <si>
    <t>孙辰</t>
  </si>
  <si>
    <t>10130342617</t>
  </si>
  <si>
    <t>吉林财经大学</t>
  </si>
  <si>
    <t>江岸区城乡统筹发展工作办公室</t>
  </si>
  <si>
    <t>044</t>
  </si>
  <si>
    <t>胡俐</t>
  </si>
  <si>
    <t>10130308920</t>
  </si>
  <si>
    <t>江岸区人民法院</t>
  </si>
  <si>
    <t>045</t>
  </si>
  <si>
    <t>洪薇</t>
  </si>
  <si>
    <t>10130427904</t>
  </si>
  <si>
    <t>中国传媒大学南广学院</t>
  </si>
  <si>
    <t>田亮亮</t>
  </si>
  <si>
    <t>10130268907</t>
  </si>
  <si>
    <t>重庆工商大学派斯学院</t>
  </si>
  <si>
    <t>046</t>
  </si>
  <si>
    <t>孔令超</t>
  </si>
  <si>
    <t>10130209223</t>
  </si>
  <si>
    <t>张舟</t>
  </si>
  <si>
    <t>10130303402</t>
  </si>
  <si>
    <t>杨攀</t>
  </si>
  <si>
    <t>10130321916</t>
  </si>
  <si>
    <t>吕益波</t>
  </si>
  <si>
    <t>4</t>
  </si>
  <si>
    <t>10130222922</t>
  </si>
  <si>
    <t>许颖越</t>
  </si>
  <si>
    <t>5</t>
  </si>
  <si>
    <t>10130438218</t>
  </si>
  <si>
    <t>047</t>
  </si>
  <si>
    <t>张博</t>
  </si>
  <si>
    <t>10130411410</t>
  </si>
  <si>
    <t>华中科技大学文华学院</t>
  </si>
  <si>
    <t>江岸区医疗保障办公室</t>
  </si>
  <si>
    <t>048</t>
  </si>
  <si>
    <t>邵杰</t>
  </si>
  <si>
    <t>10130300711</t>
  </si>
  <si>
    <t>河南中医学院</t>
  </si>
  <si>
    <t>江岸区卫生监督所</t>
  </si>
  <si>
    <t>049</t>
  </si>
  <si>
    <t>李致远</t>
  </si>
  <si>
    <t>10130433920</t>
  </si>
  <si>
    <t>湖北中医药大学</t>
  </si>
  <si>
    <t>江岸区红十字会</t>
  </si>
  <si>
    <t>050</t>
  </si>
  <si>
    <t>谭风健</t>
  </si>
  <si>
    <t>10130383012</t>
  </si>
  <si>
    <t>江汉区法院</t>
  </si>
  <si>
    <t>051</t>
  </si>
  <si>
    <t>段小鹏</t>
  </si>
  <si>
    <t>10130221702</t>
  </si>
  <si>
    <t>张欣</t>
  </si>
  <si>
    <t>10130340914</t>
  </si>
  <si>
    <t>余雄飞</t>
  </si>
  <si>
    <t>10130320618</t>
  </si>
  <si>
    <t>江汉区检察院</t>
  </si>
  <si>
    <t>052</t>
  </si>
  <si>
    <t>陈冬</t>
  </si>
  <si>
    <t>10130238229</t>
  </si>
  <si>
    <t>李峰</t>
  </si>
  <si>
    <t>10130262511</t>
  </si>
  <si>
    <t>赵晓虹</t>
  </si>
  <si>
    <t>10130374420</t>
  </si>
  <si>
    <t>汪宝</t>
  </si>
  <si>
    <t>10130209410</t>
  </si>
  <si>
    <t>西北政法大学</t>
  </si>
  <si>
    <t>053</t>
  </si>
  <si>
    <t>曾婕</t>
  </si>
  <si>
    <t>10130385313</t>
  </si>
  <si>
    <t>江汉区建设局</t>
  </si>
  <si>
    <t>054</t>
  </si>
  <si>
    <t>彭然</t>
  </si>
  <si>
    <t>10130250329</t>
  </si>
  <si>
    <t>华南理工大学</t>
  </si>
  <si>
    <t>硚口区法院</t>
  </si>
  <si>
    <t>055</t>
  </si>
  <si>
    <t>祝佳</t>
  </si>
  <si>
    <t>10130416529</t>
  </si>
  <si>
    <t>曹昌健</t>
  </si>
  <si>
    <t>10130431404</t>
  </si>
  <si>
    <t>江汉大学</t>
  </si>
  <si>
    <t>李晓丹</t>
  </si>
  <si>
    <t>10130347807</t>
  </si>
  <si>
    <t>中山大学</t>
  </si>
  <si>
    <t>李旭光</t>
  </si>
  <si>
    <t>10130435416</t>
  </si>
  <si>
    <t>硚口区检察院</t>
  </si>
  <si>
    <t>056</t>
  </si>
  <si>
    <t>吴昊</t>
  </si>
  <si>
    <t>10130373401</t>
  </si>
  <si>
    <t>汪志红</t>
  </si>
  <si>
    <t>10130208504</t>
  </si>
  <si>
    <t>崔盼盼</t>
  </si>
  <si>
    <t>10130216929</t>
  </si>
  <si>
    <t>硚口区城管局</t>
  </si>
  <si>
    <t>057</t>
  </si>
  <si>
    <t>王盛卉</t>
  </si>
  <si>
    <t>10130311619</t>
  </si>
  <si>
    <t>武汉体育学院</t>
  </si>
  <si>
    <t>058</t>
  </si>
  <si>
    <t>田野</t>
  </si>
  <si>
    <t>10130374209</t>
  </si>
  <si>
    <t>安徽建筑工业学院</t>
  </si>
  <si>
    <t>硚口区司法局</t>
  </si>
  <si>
    <t>059</t>
  </si>
  <si>
    <t>马维</t>
  </si>
  <si>
    <t>10130374622</t>
  </si>
  <si>
    <t>周晶</t>
  </si>
  <si>
    <t>10130415321</t>
  </si>
  <si>
    <t>湖北工业大学</t>
  </si>
  <si>
    <t>060</t>
  </si>
  <si>
    <t>林轩</t>
  </si>
  <si>
    <t>10130353112</t>
  </si>
  <si>
    <t>方润谱</t>
  </si>
  <si>
    <t>10130250609</t>
  </si>
  <si>
    <t>硚口区商务旅游局</t>
  </si>
  <si>
    <t>061</t>
  </si>
  <si>
    <t>王媛媛</t>
  </si>
  <si>
    <t>10130414605</t>
  </si>
  <si>
    <t>武汉工业学院</t>
  </si>
  <si>
    <t>硚口区城管执法大队</t>
  </si>
  <si>
    <t>062</t>
  </si>
  <si>
    <t>郭志俊</t>
  </si>
  <si>
    <t>10130431209</t>
  </si>
  <si>
    <t>硚口区交通局</t>
  </si>
  <si>
    <t>063</t>
  </si>
  <si>
    <t>李雄风</t>
  </si>
  <si>
    <t>10130309416</t>
  </si>
  <si>
    <t>硚口区档案局</t>
  </si>
  <si>
    <t>064</t>
  </si>
  <si>
    <t>程芳</t>
  </si>
  <si>
    <t>10130415417</t>
  </si>
  <si>
    <t>湖北师范学院</t>
  </si>
  <si>
    <t>硚口区环境监察大队</t>
  </si>
  <si>
    <t>065</t>
  </si>
  <si>
    <t>杨祖溪</t>
  </si>
  <si>
    <t>10130436021</t>
  </si>
  <si>
    <t>汉阳区人民法院</t>
  </si>
  <si>
    <t>066</t>
  </si>
  <si>
    <t>孙娇</t>
  </si>
  <si>
    <t>10130307526</t>
  </si>
  <si>
    <t>海南大学</t>
  </si>
  <si>
    <t>瞿桂东</t>
  </si>
  <si>
    <t>10130267502</t>
  </si>
  <si>
    <t>北京惠诚律师事务所</t>
  </si>
  <si>
    <t>朱果</t>
  </si>
  <si>
    <t>10130322711</t>
  </si>
  <si>
    <t>湖北省汉阳监狱</t>
  </si>
  <si>
    <t>崔玉华</t>
  </si>
  <si>
    <t>10130362808</t>
  </si>
  <si>
    <t>欧云</t>
  </si>
  <si>
    <t>10130241725</t>
  </si>
  <si>
    <t>湖南大学</t>
  </si>
  <si>
    <t>汉阳区人民检察院</t>
  </si>
  <si>
    <t>067</t>
  </si>
  <si>
    <t>高尚</t>
  </si>
  <si>
    <t>10130204220</t>
  </si>
  <si>
    <t>吴松恩</t>
  </si>
  <si>
    <t>10130306914</t>
  </si>
  <si>
    <t>上海市华东政法大学</t>
  </si>
  <si>
    <t>资晓露</t>
  </si>
  <si>
    <t>10130211011</t>
  </si>
  <si>
    <t>黄钰</t>
  </si>
  <si>
    <t>10130222312</t>
  </si>
  <si>
    <t>厦门大学</t>
  </si>
  <si>
    <t>赵倩</t>
  </si>
  <si>
    <t>10130273926</t>
  </si>
  <si>
    <t>中国政法大学</t>
  </si>
  <si>
    <t>068</t>
  </si>
  <si>
    <t>殷昭</t>
  </si>
  <si>
    <t>10130324012</t>
  </si>
  <si>
    <t>中交二航局六公司</t>
  </si>
  <si>
    <t>此职位已进行一次性递补不合格不再递补</t>
  </si>
  <si>
    <t>武昌区司法局</t>
  </si>
  <si>
    <t>069</t>
  </si>
  <si>
    <t>胡晓南</t>
  </si>
  <si>
    <t>10130212213</t>
  </si>
  <si>
    <t>北京师范大学</t>
  </si>
  <si>
    <t>胡婷婷</t>
  </si>
  <si>
    <t>10130281904</t>
  </si>
  <si>
    <t>070</t>
  </si>
  <si>
    <t>陶涛</t>
  </si>
  <si>
    <t>10130312118</t>
  </si>
  <si>
    <t>武昌区法院</t>
  </si>
  <si>
    <t>071</t>
  </si>
  <si>
    <t>向婧</t>
  </si>
  <si>
    <t>10130237617</t>
  </si>
  <si>
    <t>武汉工程大学</t>
  </si>
  <si>
    <t>袁佳丽</t>
  </si>
  <si>
    <t>10130353312</t>
  </si>
  <si>
    <t>英国杜伦大学</t>
  </si>
  <si>
    <t>072</t>
  </si>
  <si>
    <t>陈杰</t>
  </si>
  <si>
    <t>武汉大学法学院</t>
  </si>
  <si>
    <t>肖晟</t>
  </si>
  <si>
    <t>073</t>
  </si>
  <si>
    <t>段晨晨</t>
  </si>
  <si>
    <t>10130333215</t>
  </si>
  <si>
    <t>武昌区检察院</t>
  </si>
  <si>
    <t>074</t>
  </si>
  <si>
    <t>肖波</t>
  </si>
  <si>
    <t>10130323830</t>
  </si>
  <si>
    <t>龚雪</t>
  </si>
  <si>
    <t>10130321110</t>
  </si>
  <si>
    <t>彭艳玲</t>
  </si>
  <si>
    <t>10130230624</t>
  </si>
  <si>
    <t>076</t>
  </si>
  <si>
    <t>张彩红</t>
  </si>
  <si>
    <t>10130250510</t>
  </si>
  <si>
    <t>南开大学</t>
  </si>
  <si>
    <t>武昌区发改委</t>
  </si>
  <si>
    <t>077</t>
  </si>
  <si>
    <t>黄杰</t>
  </si>
  <si>
    <t>10130384216</t>
  </si>
  <si>
    <t>武昌区统计局</t>
  </si>
  <si>
    <t>078</t>
  </si>
  <si>
    <t>万珍应</t>
  </si>
  <si>
    <t>10130398426</t>
  </si>
  <si>
    <t>华中农业大学</t>
  </si>
  <si>
    <t>武昌区卫生局</t>
  </si>
  <si>
    <t>079</t>
  </si>
  <si>
    <t>周颖华</t>
  </si>
  <si>
    <t>10130416824</t>
  </si>
  <si>
    <t>华中科技大学
同济医学院</t>
  </si>
  <si>
    <t>武昌区园林局</t>
  </si>
  <si>
    <t>080</t>
  </si>
  <si>
    <t>李凌宇</t>
  </si>
  <si>
    <t>10130250917</t>
  </si>
  <si>
    <t>青山区人民法院</t>
  </si>
  <si>
    <t>082</t>
  </si>
  <si>
    <t>程红丹</t>
  </si>
  <si>
    <t>10130263610</t>
  </si>
  <si>
    <t>山东科技大学</t>
  </si>
  <si>
    <t>刘友</t>
  </si>
  <si>
    <t>10130344919</t>
  </si>
  <si>
    <t>四川大学</t>
  </si>
  <si>
    <t>胡阳</t>
  </si>
  <si>
    <t>10130411619</t>
  </si>
  <si>
    <t>青山区人民检察院</t>
  </si>
  <si>
    <t>083</t>
  </si>
  <si>
    <t>许露</t>
  </si>
  <si>
    <t>付禾苗</t>
  </si>
  <si>
    <t>10130330110</t>
  </si>
  <si>
    <t>084</t>
  </si>
  <si>
    <t>汤霞霞</t>
  </si>
  <si>
    <t>10130435201</t>
  </si>
  <si>
    <t>邓佳琪</t>
  </si>
  <si>
    <t>10130265607</t>
  </si>
  <si>
    <t>广州大学</t>
  </si>
  <si>
    <t>青山区司法局</t>
  </si>
  <si>
    <t>085</t>
  </si>
  <si>
    <t>韩霁</t>
  </si>
  <si>
    <t>10130434323</t>
  </si>
  <si>
    <t>法国巴黎第十大学</t>
  </si>
  <si>
    <t>086</t>
  </si>
  <si>
    <t>戴雯雯</t>
  </si>
  <si>
    <t>10130303006</t>
  </si>
  <si>
    <t>青山区安全生产监察执法队</t>
  </si>
  <si>
    <t>087</t>
  </si>
  <si>
    <t>万昌伟</t>
  </si>
  <si>
    <t>10130428608</t>
  </si>
  <si>
    <t>洪山区人民检察院</t>
  </si>
  <si>
    <t>088</t>
  </si>
  <si>
    <t>王祥至</t>
  </si>
  <si>
    <t>10130360220</t>
  </si>
  <si>
    <t>朱标</t>
  </si>
  <si>
    <t>10130210826</t>
  </si>
  <si>
    <t>侯涛</t>
  </si>
  <si>
    <t>10130208819</t>
  </si>
  <si>
    <t>090</t>
  </si>
  <si>
    <t>陈新安</t>
  </si>
  <si>
    <t>10130239115</t>
  </si>
  <si>
    <t>洪山区人民法院</t>
  </si>
  <si>
    <t>092</t>
  </si>
  <si>
    <t>李雨萌</t>
  </si>
  <si>
    <t>10130206425</t>
  </si>
  <si>
    <t>093</t>
  </si>
  <si>
    <t>杨洁</t>
  </si>
  <si>
    <t>10130385018</t>
  </si>
  <si>
    <t>陈学敏</t>
  </si>
  <si>
    <t>10130438214</t>
  </si>
  <si>
    <t>洪山区司法局</t>
  </si>
  <si>
    <t>094</t>
  </si>
  <si>
    <t>熊玮</t>
  </si>
  <si>
    <t>10130331324</t>
  </si>
  <si>
    <t>洪山区城管执法大队</t>
  </si>
  <si>
    <t>095</t>
  </si>
  <si>
    <t>吴碧琼</t>
  </si>
  <si>
    <t>洪山区水务局水务监察大队</t>
  </si>
  <si>
    <t>096</t>
  </si>
  <si>
    <t>周军林</t>
  </si>
  <si>
    <t>10130233506</t>
  </si>
  <si>
    <t>武汉大学（自考）</t>
  </si>
  <si>
    <t>洪山区保健医疗委员会办公室</t>
  </si>
  <si>
    <t>097</t>
  </si>
  <si>
    <t>刘光辉</t>
  </si>
  <si>
    <t>10130209216</t>
  </si>
  <si>
    <t>华中科技大学同济医学院</t>
  </si>
  <si>
    <t>洪山区卫生监督所</t>
  </si>
  <si>
    <t>098</t>
  </si>
  <si>
    <t>孟松涛</t>
  </si>
  <si>
    <t>10130414220</t>
  </si>
  <si>
    <t>汉南区档案局</t>
  </si>
  <si>
    <t>100</t>
  </si>
  <si>
    <t>唐年璐</t>
  </si>
  <si>
    <t>10130223107</t>
  </si>
  <si>
    <t>东西湖区政协办公室</t>
  </si>
  <si>
    <t>101</t>
  </si>
  <si>
    <t>王聪</t>
  </si>
  <si>
    <t>10130213728</t>
  </si>
  <si>
    <t>河南农业大学华豫学院</t>
  </si>
  <si>
    <t>东西湖区检察院</t>
  </si>
  <si>
    <t>102</t>
  </si>
  <si>
    <t>赵龙</t>
  </si>
  <si>
    <t>10130208528</t>
  </si>
  <si>
    <t>郭立东</t>
  </si>
  <si>
    <t>10130264108</t>
  </si>
  <si>
    <t>戚传水</t>
  </si>
  <si>
    <t>10130345228</t>
  </si>
  <si>
    <t>103</t>
  </si>
  <si>
    <t>谭玉芳</t>
  </si>
  <si>
    <t>10130384714</t>
  </si>
  <si>
    <t>东西湖区法院</t>
  </si>
  <si>
    <t>104</t>
  </si>
  <si>
    <t>李恩刚</t>
  </si>
  <si>
    <t>殷璇</t>
  </si>
  <si>
    <t>10130231207</t>
  </si>
  <si>
    <t>105</t>
  </si>
  <si>
    <t>邹炜</t>
  </si>
  <si>
    <t>10130271230</t>
  </si>
  <si>
    <t>中南财经政法大学武汉学院</t>
  </si>
  <si>
    <t>东西湖区司法局</t>
  </si>
  <si>
    <t>106</t>
  </si>
  <si>
    <t>陈泓晓</t>
  </si>
  <si>
    <t>10130363507</t>
  </si>
  <si>
    <t>107</t>
  </si>
  <si>
    <t>侯兵</t>
  </si>
  <si>
    <t>10130242126</t>
  </si>
  <si>
    <t>东西湖区委党校</t>
  </si>
  <si>
    <t>108</t>
  </si>
  <si>
    <t>罗蓓蓓</t>
  </si>
  <si>
    <t>10130417014</t>
  </si>
  <si>
    <t>东西湖区水务局水政监察大队</t>
  </si>
  <si>
    <t>109</t>
  </si>
  <si>
    <t>陈茜</t>
  </si>
  <si>
    <t>10130304921</t>
  </si>
  <si>
    <t>东西湖区发改委价格监督检查分局</t>
  </si>
  <si>
    <t>110</t>
  </si>
  <si>
    <t>10130267722</t>
  </si>
  <si>
    <t>湖南科技大学</t>
  </si>
  <si>
    <t>蔡甸区检察院</t>
  </si>
  <si>
    <t>111</t>
  </si>
  <si>
    <t>刘阳</t>
  </si>
  <si>
    <t>10130303918</t>
  </si>
  <si>
    <t>周俊</t>
  </si>
  <si>
    <t>10130220902</t>
  </si>
  <si>
    <t>南京陆军指挥学院</t>
  </si>
  <si>
    <t>112</t>
  </si>
  <si>
    <t>蔡旭</t>
  </si>
  <si>
    <t>10130204608</t>
  </si>
  <si>
    <t>113</t>
  </si>
  <si>
    <t>艾迪</t>
  </si>
  <si>
    <t>10130353609</t>
  </si>
  <si>
    <t>蔡甸区法院</t>
  </si>
  <si>
    <t>114</t>
  </si>
  <si>
    <t>吴凡</t>
  </si>
  <si>
    <t>10130431603</t>
  </si>
  <si>
    <t>黄超</t>
  </si>
  <si>
    <t>10130251115</t>
  </si>
  <si>
    <t>115</t>
  </si>
  <si>
    <t>叶沙</t>
  </si>
  <si>
    <t>10130261820</t>
  </si>
  <si>
    <t>黄冈师范学院</t>
  </si>
  <si>
    <t>王希鑫</t>
  </si>
  <si>
    <t>10130236312</t>
  </si>
  <si>
    <t>116</t>
  </si>
  <si>
    <t>杨希</t>
  </si>
  <si>
    <t>10130343014</t>
  </si>
  <si>
    <t>蔡甸区司法局</t>
  </si>
  <si>
    <t>117</t>
  </si>
  <si>
    <t>张茜</t>
  </si>
  <si>
    <t>10130231410</t>
  </si>
  <si>
    <t>王伶俐</t>
  </si>
  <si>
    <t>10130312124</t>
  </si>
  <si>
    <t>中南民族大学</t>
  </si>
  <si>
    <t>蔡甸区财政局</t>
  </si>
  <si>
    <t>118</t>
  </si>
  <si>
    <t>尹伊</t>
  </si>
  <si>
    <t>10130431726</t>
  </si>
  <si>
    <t>厦门大学嘉庚学院</t>
  </si>
  <si>
    <t>蔡甸区农业局</t>
  </si>
  <si>
    <t>119</t>
  </si>
  <si>
    <t>曾鸣</t>
  </si>
  <si>
    <t>10130373923</t>
  </si>
  <si>
    <t>湖北民族学院</t>
  </si>
  <si>
    <t>蔡甸区人口与计划生育委员会</t>
  </si>
  <si>
    <t>120</t>
  </si>
  <si>
    <t>谢露</t>
  </si>
  <si>
    <t>10130281601</t>
  </si>
  <si>
    <t>江夏区法院</t>
  </si>
  <si>
    <t>黄婧娴</t>
  </si>
  <si>
    <t>10130305523</t>
  </si>
  <si>
    <t>孟娟</t>
  </si>
  <si>
    <t>10130208328</t>
  </si>
  <si>
    <t>江夏区检察院</t>
  </si>
  <si>
    <t>张兴哲</t>
  </si>
  <si>
    <t>10130208024</t>
  </si>
  <si>
    <t>席玉霞</t>
  </si>
  <si>
    <t>10130373103</t>
  </si>
  <si>
    <t>信阳师范学院</t>
  </si>
  <si>
    <t>江夏区司法局</t>
  </si>
  <si>
    <t>陈畅</t>
  </si>
  <si>
    <t>10130267428</t>
  </si>
  <si>
    <t>湖北第二师范学院</t>
  </si>
  <si>
    <t>张丹</t>
  </si>
  <si>
    <t>10130223513</t>
  </si>
  <si>
    <t>邵阳学院</t>
  </si>
  <si>
    <t>黄陂区纪委</t>
  </si>
  <si>
    <t>126</t>
  </si>
  <si>
    <t>何双</t>
  </si>
  <si>
    <t>10130428502</t>
  </si>
  <si>
    <t>湖北经济学院法商学院</t>
  </si>
  <si>
    <t>127</t>
  </si>
  <si>
    <t>范真怡</t>
  </si>
  <si>
    <t>10130221117</t>
  </si>
  <si>
    <t>黄陂区政府办公室</t>
  </si>
  <si>
    <t>128</t>
  </si>
  <si>
    <t>陈嫚</t>
  </si>
  <si>
    <t>10130439315</t>
  </si>
  <si>
    <t>中国地质大学江城学院</t>
  </si>
  <si>
    <t>黄陂区委宣传部</t>
  </si>
  <si>
    <t>129</t>
  </si>
  <si>
    <t>徐文婷</t>
  </si>
  <si>
    <t>10130273912</t>
  </si>
  <si>
    <t>长春税务学院</t>
  </si>
  <si>
    <t>黄陂区检察院</t>
  </si>
  <si>
    <t>131</t>
  </si>
  <si>
    <t>李宪</t>
  </si>
  <si>
    <t>黄陂区法院</t>
  </si>
  <si>
    <t>132</t>
  </si>
  <si>
    <t>王飞</t>
  </si>
  <si>
    <t>柯盛光</t>
  </si>
  <si>
    <t>张武柯</t>
  </si>
  <si>
    <t>三峡大学</t>
  </si>
  <si>
    <t>李晓华</t>
  </si>
  <si>
    <t>133</t>
  </si>
  <si>
    <t>周锐</t>
  </si>
  <si>
    <t>刘静</t>
  </si>
  <si>
    <t xml:space="preserve">女 </t>
  </si>
  <si>
    <t>长江大学</t>
  </si>
  <si>
    <t>黄陂区司法局</t>
  </si>
  <si>
    <t>134</t>
  </si>
  <si>
    <t>陈婕</t>
  </si>
  <si>
    <t>陈敏超</t>
  </si>
  <si>
    <t>刘文华</t>
  </si>
  <si>
    <t>曹万吉</t>
  </si>
  <si>
    <t>黄陂区旅游局</t>
  </si>
  <si>
    <t>135</t>
  </si>
  <si>
    <t>周萍</t>
  </si>
  <si>
    <t>黄陂区安监局</t>
  </si>
  <si>
    <t>136</t>
  </si>
  <si>
    <t>李晓盼</t>
  </si>
  <si>
    <t>黄陂区环境保护局</t>
  </si>
  <si>
    <t>137</t>
  </si>
  <si>
    <t>王凤霞</t>
  </si>
  <si>
    <t>黄陂区经济信息局</t>
  </si>
  <si>
    <t>140</t>
  </si>
  <si>
    <t>程培</t>
  </si>
  <si>
    <t>新洲区法院</t>
  </si>
  <si>
    <t>141</t>
  </si>
  <si>
    <t>龙建林</t>
  </si>
  <si>
    <t>10130265721</t>
  </si>
  <si>
    <t>中南大学</t>
  </si>
  <si>
    <t>万丹</t>
  </si>
  <si>
    <t>10130382330</t>
  </si>
  <si>
    <t>中央司法警官学院</t>
  </si>
  <si>
    <t>142</t>
  </si>
  <si>
    <t>杨梅芳</t>
  </si>
  <si>
    <t>10130265912</t>
  </si>
  <si>
    <t>邬小丹</t>
  </si>
  <si>
    <t>10130434819</t>
  </si>
  <si>
    <t>新洲区检察院</t>
  </si>
  <si>
    <t>143</t>
  </si>
  <si>
    <t>万冬冬</t>
  </si>
  <si>
    <t>10130223805</t>
  </si>
  <si>
    <t>湖北省三峡大学</t>
  </si>
  <si>
    <t>郭欣</t>
  </si>
  <si>
    <t>10130262123</t>
  </si>
  <si>
    <t>天津外国语学院</t>
  </si>
  <si>
    <t>144</t>
  </si>
  <si>
    <t>郭睿</t>
  </si>
  <si>
    <t>10130432509</t>
  </si>
  <si>
    <t>新洲区司法局</t>
  </si>
  <si>
    <t>145</t>
  </si>
  <si>
    <t>桂奇蓬</t>
  </si>
  <si>
    <t>10130267622</t>
  </si>
  <si>
    <t>武汉理工大学华夏学院</t>
  </si>
  <si>
    <t>武汉市食品药品监督管理分局</t>
  </si>
  <si>
    <t>146</t>
  </si>
  <si>
    <t>夏笛</t>
  </si>
  <si>
    <t>北京市航空航天大学</t>
  </si>
  <si>
    <t>147</t>
  </si>
  <si>
    <t>文良渊</t>
  </si>
  <si>
    <t>江南大学</t>
  </si>
  <si>
    <t>148</t>
  </si>
  <si>
    <t>徐维赟</t>
  </si>
  <si>
    <t>149</t>
  </si>
  <si>
    <t>胡静</t>
  </si>
  <si>
    <t>湖北中医学院</t>
  </si>
  <si>
    <t>150</t>
  </si>
  <si>
    <t>石路</t>
  </si>
  <si>
    <t>武汉市物价局价格监督检查分局</t>
  </si>
  <si>
    <t>151</t>
  </si>
  <si>
    <t>刘明</t>
  </si>
  <si>
    <t>10130312809</t>
  </si>
  <si>
    <t>陈磊慧</t>
  </si>
  <si>
    <t>10130205830</t>
  </si>
  <si>
    <t>武汉市物价局成本调查监审分局</t>
  </si>
  <si>
    <t>152</t>
  </si>
  <si>
    <t>石必晶</t>
  </si>
  <si>
    <t>10130208104</t>
  </si>
  <si>
    <t>咸宁学院</t>
  </si>
  <si>
    <t>153</t>
  </si>
  <si>
    <t>张晴</t>
  </si>
  <si>
    <t>10130431224</t>
  </si>
  <si>
    <t xml:space="preserve">                                                   武汉市劳教局
</t>
  </si>
  <si>
    <t>154</t>
  </si>
  <si>
    <t>余子明</t>
  </si>
  <si>
    <t>10130214925</t>
  </si>
  <si>
    <t>张小燕</t>
  </si>
  <si>
    <t>10130342314</t>
  </si>
  <si>
    <t>南京师范大学</t>
  </si>
  <si>
    <t>155</t>
  </si>
  <si>
    <t>盛震旻</t>
  </si>
  <si>
    <t>10130439311</t>
  </si>
  <si>
    <t>上海理工大学</t>
  </si>
  <si>
    <t>东湖开发区检察院</t>
  </si>
  <si>
    <t>156</t>
  </si>
  <si>
    <t>桂阳</t>
  </si>
  <si>
    <t>10130272026</t>
  </si>
  <si>
    <t>湖北松之盛律师事务所</t>
  </si>
  <si>
    <t>徐小菲</t>
  </si>
  <si>
    <t>10130313913</t>
  </si>
  <si>
    <t>湖北九通盛律师事务所</t>
  </si>
  <si>
    <t>王颖涛</t>
  </si>
  <si>
    <t>10130301107</t>
  </si>
  <si>
    <t>河南省伊川高中</t>
  </si>
  <si>
    <t>158</t>
  </si>
  <si>
    <t>段雯</t>
  </si>
  <si>
    <t>10130361927</t>
  </si>
  <si>
    <t>159</t>
  </si>
  <si>
    <t>熊威</t>
  </si>
  <si>
    <t>10130300610</t>
  </si>
  <si>
    <t>江西省宜春市袁州区政府办公室</t>
  </si>
  <si>
    <t>此职位一次性递补不合格不再递补</t>
  </si>
  <si>
    <t>谈孟</t>
  </si>
  <si>
    <t>10130311816</t>
  </si>
  <si>
    <t>深圳市南山区人民法院</t>
  </si>
  <si>
    <t>160</t>
  </si>
  <si>
    <t>10130222829</t>
  </si>
  <si>
    <t>周青海</t>
  </si>
  <si>
    <t>10130346413</t>
  </si>
  <si>
    <t>湖北省黄冈师范学院</t>
  </si>
  <si>
    <t>武汉东湖新技术开发区法院</t>
  </si>
  <si>
    <t>161</t>
  </si>
  <si>
    <t>章文英</t>
  </si>
  <si>
    <t>10130332915</t>
  </si>
  <si>
    <t>中央党校研究生院</t>
  </si>
  <si>
    <t>162</t>
  </si>
  <si>
    <t>任畅</t>
  </si>
  <si>
    <t>10130438911</t>
  </si>
  <si>
    <t>蒋腾</t>
  </si>
  <si>
    <t>10130330230</t>
  </si>
  <si>
    <t>武汉经济开发区法院</t>
  </si>
  <si>
    <t>163</t>
  </si>
  <si>
    <t>黄犇</t>
  </si>
  <si>
    <t>10130207516</t>
  </si>
  <si>
    <t>甘磊</t>
  </si>
  <si>
    <t>10130333521</t>
  </si>
  <si>
    <t>164</t>
  </si>
  <si>
    <t>熊婧</t>
  </si>
  <si>
    <t>10130221108</t>
  </si>
  <si>
    <t>郑灵芝</t>
  </si>
  <si>
    <t>10130322826</t>
  </si>
  <si>
    <t>武汉市财务总监办公室</t>
  </si>
  <si>
    <t>165</t>
  </si>
  <si>
    <t>张涛</t>
  </si>
  <si>
    <t>武汉市卫生监督所</t>
  </si>
  <si>
    <t>167</t>
  </si>
  <si>
    <t>刘燊</t>
  </si>
  <si>
    <t>南京医科大学</t>
  </si>
  <si>
    <t>168</t>
  </si>
  <si>
    <t>邵静</t>
  </si>
  <si>
    <t>10130205001</t>
  </si>
  <si>
    <t>169</t>
  </si>
  <si>
    <t>安立伟</t>
  </si>
  <si>
    <t>10130374325</t>
  </si>
  <si>
    <t>河北医科大学</t>
  </si>
  <si>
    <t>170</t>
  </si>
  <si>
    <t>罗岚</t>
  </si>
  <si>
    <t>10130209522</t>
  </si>
  <si>
    <t>171</t>
  </si>
  <si>
    <t>邵睿</t>
  </si>
  <si>
    <t>10130332903</t>
  </si>
  <si>
    <t>徐轶鸣</t>
  </si>
  <si>
    <t>10130415005</t>
  </si>
  <si>
    <t>173</t>
  </si>
  <si>
    <t>李竹</t>
  </si>
  <si>
    <t>10130322625</t>
  </si>
  <si>
    <t>武汉市规划国土局各分局</t>
  </si>
  <si>
    <t>174</t>
  </si>
  <si>
    <t>宁波</t>
  </si>
  <si>
    <t>武汉大学设计研究院</t>
  </si>
  <si>
    <t>成静</t>
  </si>
  <si>
    <t>乔才峰</t>
  </si>
  <si>
    <t>陈锦</t>
  </si>
  <si>
    <t>麻城市南湖街道办城建办</t>
  </si>
  <si>
    <t>武汉市规划设计研究院</t>
  </si>
  <si>
    <t>175</t>
  </si>
  <si>
    <t>张俊</t>
  </si>
  <si>
    <t>付应娟</t>
  </si>
  <si>
    <t>武汉市旅游质量监督管理所</t>
  </si>
  <si>
    <t>176</t>
  </si>
  <si>
    <t>刘瑜</t>
  </si>
  <si>
    <t>华中科技大学武昌分校</t>
  </si>
  <si>
    <t>武汉市工商局城区分局及远城区分局</t>
  </si>
  <si>
    <t>严念</t>
  </si>
  <si>
    <t>10130310213</t>
  </si>
  <si>
    <t>蔡雄艳</t>
  </si>
  <si>
    <t>10130429518</t>
  </si>
  <si>
    <t>新疆石河子大学</t>
  </si>
  <si>
    <t>刘小玮</t>
  </si>
  <si>
    <t>10130397618</t>
  </si>
  <si>
    <t>陕西师范大学</t>
  </si>
  <si>
    <t>苏立娣</t>
  </si>
  <si>
    <t>10130302729</t>
  </si>
  <si>
    <t>孙黎英</t>
  </si>
  <si>
    <t>10130238129</t>
  </si>
  <si>
    <t>曾建容</t>
  </si>
  <si>
    <t>10130223718</t>
  </si>
  <si>
    <t>孙雅勇</t>
  </si>
  <si>
    <t>10130363929</t>
  </si>
  <si>
    <t>武汉科技大学中南分校</t>
  </si>
  <si>
    <t>陈健</t>
  </si>
  <si>
    <t>10130334406</t>
  </si>
  <si>
    <t>长沙理工大学</t>
  </si>
  <si>
    <t>刘红蕾</t>
  </si>
  <si>
    <t>10130250519</t>
  </si>
  <si>
    <t>肖烽</t>
  </si>
  <si>
    <t>10130309607</t>
  </si>
  <si>
    <t>方振华</t>
  </si>
  <si>
    <t>10130437306</t>
  </si>
  <si>
    <t>叶洋</t>
  </si>
  <si>
    <t>10130236618</t>
  </si>
  <si>
    <t>南京财经大学</t>
  </si>
  <si>
    <t>谢宇昂</t>
  </si>
  <si>
    <t>10130362212</t>
  </si>
  <si>
    <t>贵州大学</t>
  </si>
  <si>
    <t>罗诗文</t>
  </si>
  <si>
    <t>10130235623</t>
  </si>
  <si>
    <t>卢瑞颖</t>
  </si>
  <si>
    <t>10130302230</t>
  </si>
  <si>
    <t>中国地质大学（武汉）、武汉大学</t>
  </si>
  <si>
    <t>李高平</t>
  </si>
  <si>
    <t>10130344113</t>
  </si>
  <si>
    <t>丁强</t>
  </si>
  <si>
    <t>10130322026</t>
  </si>
  <si>
    <t>湖北工业大学商贸学院</t>
  </si>
  <si>
    <t>杜海涛</t>
  </si>
  <si>
    <t>10130313026</t>
  </si>
  <si>
    <t>上海大学</t>
  </si>
  <si>
    <t>石柯磊</t>
  </si>
  <si>
    <t>10130322007</t>
  </si>
  <si>
    <t>国际关系学院</t>
  </si>
  <si>
    <t>王姗珊</t>
  </si>
  <si>
    <t>10130268320</t>
  </si>
  <si>
    <t>海军工程大学</t>
  </si>
  <si>
    <t>江剑</t>
  </si>
  <si>
    <t>10130250907</t>
  </si>
  <si>
    <t>陆洪波</t>
  </si>
  <si>
    <t>10130281113</t>
  </si>
  <si>
    <t>武汉大学新闻与传播学院</t>
  </si>
  <si>
    <t>武汉市人力资源和社会保障局区社会保险管理处</t>
  </si>
  <si>
    <t>刘菲</t>
  </si>
  <si>
    <t>10130264215</t>
  </si>
  <si>
    <t>徐超</t>
  </si>
  <si>
    <t>10130212925</t>
  </si>
  <si>
    <t>南昌航空大学</t>
  </si>
  <si>
    <t>孙涛</t>
  </si>
  <si>
    <t>10130431215</t>
  </si>
  <si>
    <t>黑龙江工程学院</t>
  </si>
  <si>
    <t>陈阳</t>
  </si>
  <si>
    <t>10130250423</t>
  </si>
  <si>
    <t>河南工业大学</t>
  </si>
  <si>
    <t>李远卓</t>
  </si>
  <si>
    <t>10130282530</t>
  </si>
  <si>
    <t>彭霞</t>
  </si>
  <si>
    <t>10130381118</t>
  </si>
  <si>
    <t>黄君丽</t>
  </si>
  <si>
    <t>10130341208</t>
  </si>
  <si>
    <t>杨林</t>
  </si>
  <si>
    <t>10130349622</t>
  </si>
  <si>
    <t>湖北武汉新江汉大学</t>
  </si>
  <si>
    <t>陈英</t>
  </si>
  <si>
    <t>10130331823</t>
  </si>
  <si>
    <t>张喆</t>
  </si>
  <si>
    <t>10130427921</t>
  </si>
  <si>
    <t>武汉市遴选选调生和考试公务员拟录用考生名单公告（市、区机关职位）</t>
    <phoneticPr fontId="1" type="noConversion"/>
  </si>
</sst>
</file>

<file path=xl/styles.xml><?xml version="1.0" encoding="utf-8"?>
<styleSheet xmlns="http://schemas.openxmlformats.org/spreadsheetml/2006/main">
  <numFmts count="4">
    <numFmt numFmtId="180" formatCode="0_);[Red]\(0\)"/>
    <numFmt numFmtId="181" formatCode="0.00_);[Red]\(0.00\)"/>
    <numFmt numFmtId="182" formatCode="0.0_);[Red]\(0.0\)"/>
    <numFmt numFmtId="183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华文中宋"/>
      <charset val="134"/>
    </font>
    <font>
      <sz val="10"/>
      <name val="宋体"/>
      <charset val="134"/>
      <scheme val="minor"/>
    </font>
    <font>
      <sz val="9"/>
      <name val="仿宋_GB2312"/>
      <family val="3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仿宋_GB2312"/>
      <family val="3"/>
      <charset val="134"/>
    </font>
    <font>
      <sz val="12"/>
      <color rgb="FFFF0000"/>
      <name val="宋体"/>
      <charset val="134"/>
    </font>
    <font>
      <sz val="9"/>
      <color rgb="FFFF0000"/>
      <name val="仿宋_GB2312"/>
      <family val="3"/>
      <charset val="134"/>
    </font>
    <font>
      <sz val="9"/>
      <name val="宋体"/>
      <charset val="134"/>
    </font>
    <font>
      <b/>
      <sz val="9"/>
      <name val="仿宋_GB2312"/>
      <family val="3"/>
      <charset val="134"/>
    </font>
    <font>
      <b/>
      <sz val="10"/>
      <name val="宋体"/>
      <charset val="134"/>
    </font>
    <font>
      <sz val="10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18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2" fontId="2" fillId="0" borderId="5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180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181" fontId="4" fillId="0" borderId="5" xfId="0" applyNumberFormat="1" applyFont="1" applyBorder="1" applyAlignment="1" applyProtection="1">
      <alignment horizontal="center" vertical="center" wrapText="1"/>
      <protection locked="0"/>
    </xf>
    <xf numFmtId="181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left" vertical="center"/>
    </xf>
    <xf numFmtId="0" fontId="4" fillId="0" borderId="5" xfId="0" quotePrefix="1" applyFont="1" applyBorder="1">
      <alignment vertical="center"/>
    </xf>
    <xf numFmtId="0" fontId="4" fillId="0" borderId="5" xfId="0" quotePrefix="1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5" xfId="0" quotePrefix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83" fontId="1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4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81" fontId="2" fillId="0" borderId="4" xfId="0" applyNumberFormat="1" applyFont="1" applyBorder="1" applyAlignment="1">
      <alignment horizontal="center" vertical="center" wrapText="1"/>
    </xf>
    <xf numFmtId="181" fontId="2" fillId="0" borderId="6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left" vertical="center" wrapText="1"/>
    </xf>
    <xf numFmtId="181" fontId="4" fillId="0" borderId="7" xfId="0" applyNumberFormat="1" applyFont="1" applyBorder="1" applyAlignment="1">
      <alignment horizontal="left" vertical="center" wrapText="1"/>
    </xf>
    <xf numFmtId="181" fontId="4" fillId="0" borderId="1" xfId="0" applyNumberFormat="1" applyFont="1" applyBorder="1" applyAlignment="1">
      <alignment horizontal="left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80" fontId="12" fillId="0" borderId="7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 vertical="center" wrapText="1"/>
    </xf>
    <xf numFmtId="183" fontId="4" fillId="0" borderId="7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123825</xdr:colOff>
      <xdr:row>181</xdr:row>
      <xdr:rowOff>0</xdr:rowOff>
    </xdr:from>
    <xdr:ext cx="76200" cy="209550"/>
    <xdr:pic>
      <xdr:nvPicPr>
        <xdr:cNvPr id="1025" name="Picture 1" descr="http://www.whptc.org/2010gwysqjg.files/image001.gif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39225" y="49739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9"/>
  <sheetViews>
    <sheetView tabSelected="1" workbookViewId="0">
      <selection sqref="A1:S1"/>
    </sheetView>
  </sheetViews>
  <sheetFormatPr defaultRowHeight="13.5"/>
  <sheetData>
    <row r="1" spans="1:20" ht="34.5" customHeight="1">
      <c r="A1" s="90" t="s">
        <v>934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>
      <c r="A2" s="53" t="s">
        <v>0</v>
      </c>
      <c r="B2" s="55" t="s">
        <v>1</v>
      </c>
      <c r="C2" s="57" t="s">
        <v>2</v>
      </c>
      <c r="D2" s="53" t="s">
        <v>3</v>
      </c>
      <c r="E2" s="57" t="s">
        <v>4</v>
      </c>
      <c r="F2" s="59" t="s">
        <v>5</v>
      </c>
      <c r="G2" s="57" t="s">
        <v>6</v>
      </c>
      <c r="H2" s="61" t="s">
        <v>7</v>
      </c>
      <c r="I2" s="64" t="s">
        <v>8</v>
      </c>
      <c r="J2" s="63"/>
      <c r="K2" s="63"/>
      <c r="L2" s="63"/>
      <c r="M2" s="65"/>
      <c r="N2" s="64" t="s">
        <v>9</v>
      </c>
      <c r="O2" s="65"/>
      <c r="P2" s="64" t="s">
        <v>10</v>
      </c>
      <c r="Q2" s="65"/>
      <c r="R2" s="1" t="s">
        <v>11</v>
      </c>
      <c r="S2" s="2" t="s">
        <v>12</v>
      </c>
      <c r="T2" s="3"/>
    </row>
    <row r="3" spans="1:20">
      <c r="A3" s="54"/>
      <c r="B3" s="56"/>
      <c r="C3" s="58"/>
      <c r="D3" s="54"/>
      <c r="E3" s="58"/>
      <c r="F3" s="60"/>
      <c r="G3" s="58"/>
      <c r="H3" s="62"/>
      <c r="I3" s="4" t="s">
        <v>13</v>
      </c>
      <c r="J3" s="4" t="s">
        <v>14</v>
      </c>
      <c r="K3" s="5" t="s">
        <v>15</v>
      </c>
      <c r="L3" s="1" t="s">
        <v>16</v>
      </c>
      <c r="M3" s="1" t="s">
        <v>17</v>
      </c>
      <c r="N3" s="4" t="s">
        <v>18</v>
      </c>
      <c r="O3" s="1" t="s">
        <v>17</v>
      </c>
      <c r="P3" s="4" t="s">
        <v>18</v>
      </c>
      <c r="Q3" s="4" t="s">
        <v>17</v>
      </c>
      <c r="R3" s="1"/>
      <c r="S3" s="6"/>
      <c r="T3" s="3"/>
    </row>
    <row r="4" spans="1:20" ht="22.5">
      <c r="A4" s="67" t="s">
        <v>19</v>
      </c>
      <c r="B4" s="7" t="s">
        <v>20</v>
      </c>
      <c r="C4" s="8">
        <v>1</v>
      </c>
      <c r="D4" s="9" t="s">
        <v>21</v>
      </c>
      <c r="E4" s="10">
        <v>1</v>
      </c>
      <c r="F4" s="10" t="s">
        <v>22</v>
      </c>
      <c r="G4" s="10">
        <v>10130280521</v>
      </c>
      <c r="H4" s="9" t="s">
        <v>23</v>
      </c>
      <c r="I4" s="11">
        <v>67.8</v>
      </c>
      <c r="J4" s="11">
        <v>54.5</v>
      </c>
      <c r="K4" s="8"/>
      <c r="L4" s="11">
        <f>(I7+J7+K7)/2</f>
        <v>56.25</v>
      </c>
      <c r="M4" s="11">
        <f>L7/2</f>
        <v>28.824999999999999</v>
      </c>
      <c r="N4" s="11">
        <v>83.8</v>
      </c>
      <c r="O4" s="11">
        <f>N7/2</f>
        <v>41.5</v>
      </c>
      <c r="P4" s="11"/>
      <c r="Q4" s="11"/>
      <c r="R4" s="11">
        <f>M7+O7+Q7</f>
        <v>71.174999999999997</v>
      </c>
      <c r="S4" s="12"/>
      <c r="T4" s="13"/>
    </row>
    <row r="5" spans="1:20" ht="22.5">
      <c r="A5" s="68"/>
      <c r="B5" s="7" t="s">
        <v>24</v>
      </c>
      <c r="C5" s="8">
        <v>1</v>
      </c>
      <c r="D5" s="9" t="s">
        <v>25</v>
      </c>
      <c r="E5" s="10">
        <v>1</v>
      </c>
      <c r="F5" s="10" t="s">
        <v>26</v>
      </c>
      <c r="G5" s="10">
        <v>10130309427</v>
      </c>
      <c r="H5" s="9" t="s">
        <v>27</v>
      </c>
      <c r="I5" s="11">
        <v>68</v>
      </c>
      <c r="J5" s="11">
        <v>53</v>
      </c>
      <c r="K5" s="8"/>
      <c r="L5" s="11">
        <f>(I8+J8+K8)/2</f>
        <v>62.7</v>
      </c>
      <c r="M5" s="11">
        <f>L8/2</f>
        <v>30.524999999999999</v>
      </c>
      <c r="N5" s="11">
        <v>80.8</v>
      </c>
      <c r="O5" s="11">
        <f>N8/2</f>
        <v>42.5</v>
      </c>
      <c r="P5" s="11"/>
      <c r="Q5" s="11"/>
      <c r="R5" s="11">
        <f>M8+O8+Q8</f>
        <v>71.650000000000006</v>
      </c>
      <c r="S5" s="12"/>
      <c r="T5" s="13"/>
    </row>
    <row r="6" spans="1:20" ht="22.5">
      <c r="A6" s="67" t="s">
        <v>28</v>
      </c>
      <c r="B6" s="7" t="s">
        <v>29</v>
      </c>
      <c r="C6" s="8">
        <v>1</v>
      </c>
      <c r="D6" s="9" t="s">
        <v>30</v>
      </c>
      <c r="E6" s="10">
        <v>1</v>
      </c>
      <c r="F6" s="10" t="s">
        <v>26</v>
      </c>
      <c r="G6" s="10">
        <v>10130433529</v>
      </c>
      <c r="H6" s="9" t="s">
        <v>31</v>
      </c>
      <c r="I6" s="11">
        <v>61.6</v>
      </c>
      <c r="J6" s="11">
        <v>58.5</v>
      </c>
      <c r="K6" s="8"/>
      <c r="L6" s="11">
        <f>(I9+J9+K9)/2</f>
        <v>62.2</v>
      </c>
      <c r="M6" s="11">
        <f>L9/2</f>
        <v>30.25</v>
      </c>
      <c r="N6" s="11">
        <v>82.6</v>
      </c>
      <c r="O6" s="11">
        <f>N9/2</f>
        <v>40.4</v>
      </c>
      <c r="P6" s="11"/>
      <c r="Q6" s="11"/>
      <c r="R6" s="11">
        <f>M9+O9+Q9</f>
        <v>67.849999999999994</v>
      </c>
      <c r="S6" s="12"/>
      <c r="T6" s="13"/>
    </row>
    <row r="7" spans="1:20" ht="22.5">
      <c r="A7" s="68"/>
      <c r="B7" s="7" t="s">
        <v>32</v>
      </c>
      <c r="C7" s="8">
        <v>1</v>
      </c>
      <c r="D7" s="9" t="s">
        <v>33</v>
      </c>
      <c r="E7" s="10">
        <v>1</v>
      </c>
      <c r="F7" s="10" t="s">
        <v>22</v>
      </c>
      <c r="G7" s="10">
        <v>10130380508</v>
      </c>
      <c r="H7" s="9" t="s">
        <v>27</v>
      </c>
      <c r="I7" s="11">
        <v>60.5</v>
      </c>
      <c r="J7" s="11">
        <v>52</v>
      </c>
      <c r="K7" s="8"/>
      <c r="L7" s="11">
        <f>(I10+J10+K10)/2</f>
        <v>57.65</v>
      </c>
      <c r="M7" s="11">
        <f>L10/2</f>
        <v>30.875</v>
      </c>
      <c r="N7" s="11">
        <v>83</v>
      </c>
      <c r="O7" s="11">
        <f>N10/2</f>
        <v>40.299999999999997</v>
      </c>
      <c r="P7" s="11"/>
      <c r="Q7" s="11"/>
      <c r="R7" s="11">
        <f>M10+O10+Q10</f>
        <v>71.025000000000006</v>
      </c>
      <c r="S7" s="12"/>
      <c r="T7" s="13"/>
    </row>
    <row r="8" spans="1:20" ht="22.5">
      <c r="A8" s="14" t="s">
        <v>34</v>
      </c>
      <c r="B8" s="7" t="s">
        <v>35</v>
      </c>
      <c r="C8" s="8">
        <v>1</v>
      </c>
      <c r="D8" s="9" t="s">
        <v>36</v>
      </c>
      <c r="E8" s="10">
        <v>1</v>
      </c>
      <c r="F8" s="10" t="s">
        <v>26</v>
      </c>
      <c r="G8" s="7" t="s">
        <v>37</v>
      </c>
      <c r="H8" s="9" t="s">
        <v>38</v>
      </c>
      <c r="I8" s="11">
        <v>69.900000000000006</v>
      </c>
      <c r="J8" s="11">
        <v>55.5</v>
      </c>
      <c r="K8" s="8"/>
      <c r="L8" s="11">
        <f>(I11+J11+K11)/2</f>
        <v>61.05</v>
      </c>
      <c r="M8" s="11">
        <f>L11/2</f>
        <v>32.549999999999997</v>
      </c>
      <c r="N8" s="11">
        <v>85</v>
      </c>
      <c r="O8" s="11">
        <f>N11/2</f>
        <v>39.1</v>
      </c>
      <c r="P8" s="11"/>
      <c r="Q8" s="11"/>
      <c r="R8" s="11">
        <f>M11+O11+Q11</f>
        <v>69.150000000000006</v>
      </c>
      <c r="S8" s="12"/>
      <c r="T8" s="13"/>
    </row>
    <row r="9" spans="1:20" ht="22.5">
      <c r="A9" s="67" t="s">
        <v>39</v>
      </c>
      <c r="B9" s="70" t="s">
        <v>40</v>
      </c>
      <c r="C9" s="73">
        <v>2</v>
      </c>
      <c r="D9" s="15" t="s">
        <v>41</v>
      </c>
      <c r="E9" s="7" t="s">
        <v>42</v>
      </c>
      <c r="F9" s="7" t="s">
        <v>26</v>
      </c>
      <c r="G9" s="7" t="s">
        <v>43</v>
      </c>
      <c r="H9" s="15" t="s">
        <v>27</v>
      </c>
      <c r="I9" s="11">
        <v>72.900000000000006</v>
      </c>
      <c r="J9" s="11">
        <v>51.5</v>
      </c>
      <c r="K9" s="8"/>
      <c r="L9" s="11">
        <f>(I12+J12+K12)/2</f>
        <v>60.5</v>
      </c>
      <c r="M9" s="11">
        <f>L12/2</f>
        <v>25.85</v>
      </c>
      <c r="N9" s="11">
        <v>80.8</v>
      </c>
      <c r="O9" s="11">
        <f>N12/2</f>
        <v>42</v>
      </c>
      <c r="P9" s="11"/>
      <c r="Q9" s="11"/>
      <c r="R9" s="11">
        <f>M12+O12+Q12</f>
        <v>74.024999999999991</v>
      </c>
      <c r="S9" s="12"/>
      <c r="T9" s="13"/>
    </row>
    <row r="10" spans="1:20" ht="22.5">
      <c r="A10" s="68"/>
      <c r="B10" s="71"/>
      <c r="C10" s="74"/>
      <c r="D10" s="15" t="s">
        <v>44</v>
      </c>
      <c r="E10" s="7" t="s">
        <v>45</v>
      </c>
      <c r="F10" s="7" t="s">
        <v>22</v>
      </c>
      <c r="G10" s="7" t="s">
        <v>46</v>
      </c>
      <c r="H10" s="15" t="s">
        <v>23</v>
      </c>
      <c r="I10" s="11">
        <v>59.3</v>
      </c>
      <c r="J10" s="11">
        <v>56</v>
      </c>
      <c r="K10" s="8"/>
      <c r="L10" s="11">
        <f>(I13+J13+K13)/2</f>
        <v>61.75</v>
      </c>
      <c r="M10" s="11">
        <f>L13/2</f>
        <v>27.125</v>
      </c>
      <c r="N10" s="11">
        <v>80.599999999999994</v>
      </c>
      <c r="O10" s="11">
        <f>N13/2</f>
        <v>43.9</v>
      </c>
      <c r="P10" s="11"/>
      <c r="Q10" s="11"/>
      <c r="R10" s="11">
        <f>M13+O13+Q13</f>
        <v>78.675000000000011</v>
      </c>
      <c r="S10" s="12"/>
      <c r="T10" s="13"/>
    </row>
    <row r="11" spans="1:20" ht="22.5">
      <c r="A11" s="14" t="s">
        <v>47</v>
      </c>
      <c r="B11" s="7" t="s">
        <v>48</v>
      </c>
      <c r="C11" s="8">
        <v>1</v>
      </c>
      <c r="D11" s="15" t="s">
        <v>49</v>
      </c>
      <c r="E11" s="7">
        <v>1</v>
      </c>
      <c r="F11" s="7" t="s">
        <v>22</v>
      </c>
      <c r="G11" s="7" t="s">
        <v>50</v>
      </c>
      <c r="H11" s="15" t="s">
        <v>23</v>
      </c>
      <c r="I11" s="11">
        <v>63.1</v>
      </c>
      <c r="J11" s="11">
        <v>59</v>
      </c>
      <c r="K11" s="8"/>
      <c r="L11" s="11">
        <f>(I14+J14+K14)/2</f>
        <v>65.099999999999994</v>
      </c>
      <c r="M11" s="11">
        <f>L14/2</f>
        <v>29.35</v>
      </c>
      <c r="N11" s="11">
        <v>78.2</v>
      </c>
      <c r="O11" s="11">
        <f>N14/2</f>
        <v>39.799999999999997</v>
      </c>
      <c r="P11" s="11"/>
      <c r="Q11" s="11"/>
      <c r="R11" s="11">
        <f>M14+O14+Q14</f>
        <v>78.3</v>
      </c>
      <c r="S11" s="12"/>
      <c r="T11" s="13"/>
    </row>
    <row r="12" spans="1:20" ht="22.5">
      <c r="A12" s="14" t="s">
        <v>51</v>
      </c>
      <c r="B12" s="7" t="s">
        <v>52</v>
      </c>
      <c r="C12" s="8">
        <v>1</v>
      </c>
      <c r="D12" s="15" t="s">
        <v>53</v>
      </c>
      <c r="E12" s="7" t="s">
        <v>42</v>
      </c>
      <c r="F12" s="7" t="s">
        <v>26</v>
      </c>
      <c r="G12" s="7" t="s">
        <v>54</v>
      </c>
      <c r="H12" s="15" t="s">
        <v>55</v>
      </c>
      <c r="I12" s="11">
        <v>62.5</v>
      </c>
      <c r="J12" s="11">
        <v>58.5</v>
      </c>
      <c r="K12" s="8"/>
      <c r="L12" s="11">
        <f>(I15+J15+K15)/2</f>
        <v>51.7</v>
      </c>
      <c r="M12" s="11">
        <f>L15*0.3</f>
        <v>22.364999999999998</v>
      </c>
      <c r="N12" s="11">
        <v>84</v>
      </c>
      <c r="O12" s="11">
        <f>N15*0.7</f>
        <v>51.66</v>
      </c>
      <c r="P12" s="11"/>
      <c r="Q12" s="11"/>
      <c r="R12" s="11">
        <f>M15+O15+Q15</f>
        <v>72.525000000000006</v>
      </c>
      <c r="S12" s="12" t="s">
        <v>56</v>
      </c>
      <c r="T12" s="13"/>
    </row>
    <row r="13" spans="1:20" ht="22.5">
      <c r="A13" s="67" t="s">
        <v>57</v>
      </c>
      <c r="B13" s="70" t="s">
        <v>58</v>
      </c>
      <c r="C13" s="76">
        <v>2</v>
      </c>
      <c r="D13" s="16" t="s">
        <v>59</v>
      </c>
      <c r="E13" s="10">
        <v>1</v>
      </c>
      <c r="F13" s="10" t="s">
        <v>26</v>
      </c>
      <c r="G13" s="17" t="s">
        <v>60</v>
      </c>
      <c r="H13" s="9" t="s">
        <v>61</v>
      </c>
      <c r="I13" s="11">
        <v>65</v>
      </c>
      <c r="J13" s="11">
        <v>58.5</v>
      </c>
      <c r="K13" s="8"/>
      <c r="L13" s="11">
        <f>(I16+J16+K16)/2</f>
        <v>54.25</v>
      </c>
      <c r="M13" s="11">
        <f>L16/2</f>
        <v>36.475000000000001</v>
      </c>
      <c r="N13" s="11">
        <v>87.8</v>
      </c>
      <c r="O13" s="11">
        <f>N16/2</f>
        <v>42.2</v>
      </c>
      <c r="P13" s="11"/>
      <c r="Q13" s="11"/>
      <c r="R13" s="11">
        <f>M16+O16+Q16</f>
        <v>74.224999999999994</v>
      </c>
      <c r="S13" s="12"/>
      <c r="T13" s="19"/>
    </row>
    <row r="14" spans="1:20" ht="33.75">
      <c r="A14" s="66"/>
      <c r="B14" s="71"/>
      <c r="C14" s="77"/>
      <c r="D14" s="16" t="s">
        <v>62</v>
      </c>
      <c r="E14" s="10">
        <v>2</v>
      </c>
      <c r="F14" s="10" t="s">
        <v>26</v>
      </c>
      <c r="G14" s="17" t="s">
        <v>63</v>
      </c>
      <c r="H14" s="9" t="s">
        <v>64</v>
      </c>
      <c r="I14" s="11">
        <v>73.7</v>
      </c>
      <c r="J14" s="11">
        <v>56.5</v>
      </c>
      <c r="K14" s="8"/>
      <c r="L14" s="11">
        <f>(I17+J17+K17)/2</f>
        <v>58.7</v>
      </c>
      <c r="M14" s="11">
        <f>L17/2</f>
        <v>36.9</v>
      </c>
      <c r="N14" s="11">
        <v>79.599999999999994</v>
      </c>
      <c r="O14" s="11">
        <f>N17/2</f>
        <v>41.4</v>
      </c>
      <c r="P14" s="11"/>
      <c r="Q14" s="11"/>
      <c r="R14" s="11">
        <f>M17+O17+Q17</f>
        <v>75.394999999999996</v>
      </c>
      <c r="S14" s="12"/>
      <c r="T14" s="19"/>
    </row>
    <row r="15" spans="1:20" ht="33.75">
      <c r="A15" s="66"/>
      <c r="B15" s="7" t="s">
        <v>65</v>
      </c>
      <c r="C15" s="20">
        <v>1</v>
      </c>
      <c r="D15" s="16" t="s">
        <v>66</v>
      </c>
      <c r="E15" s="10">
        <v>1</v>
      </c>
      <c r="F15" s="10" t="s">
        <v>26</v>
      </c>
      <c r="G15" s="17" t="s">
        <v>67</v>
      </c>
      <c r="H15" s="9" t="s">
        <v>68</v>
      </c>
      <c r="I15" s="11">
        <v>53.4</v>
      </c>
      <c r="J15" s="11">
        <v>50</v>
      </c>
      <c r="K15" s="8"/>
      <c r="L15" s="11">
        <f>(I18+J18+K18)/2</f>
        <v>74.55</v>
      </c>
      <c r="M15" s="11">
        <f>L18/2</f>
        <v>33.524999999999999</v>
      </c>
      <c r="N15" s="11">
        <v>73.8</v>
      </c>
      <c r="O15" s="11">
        <f>N18/2</f>
        <v>39</v>
      </c>
      <c r="P15" s="11"/>
      <c r="Q15" s="11"/>
      <c r="R15" s="11">
        <f>M18+O18+Q18</f>
        <v>77.05</v>
      </c>
      <c r="S15" s="12"/>
      <c r="T15" s="21"/>
    </row>
    <row r="16" spans="1:20" ht="33.75">
      <c r="A16" s="68"/>
      <c r="B16" s="7" t="s">
        <v>69</v>
      </c>
      <c r="C16" s="20">
        <v>1</v>
      </c>
      <c r="D16" s="16" t="s">
        <v>70</v>
      </c>
      <c r="E16" s="10">
        <v>1</v>
      </c>
      <c r="F16" s="10" t="s">
        <v>26</v>
      </c>
      <c r="G16" s="17" t="s">
        <v>71</v>
      </c>
      <c r="H16" s="9" t="s">
        <v>72</v>
      </c>
      <c r="I16" s="11">
        <v>53</v>
      </c>
      <c r="J16" s="11">
        <v>55.5</v>
      </c>
      <c r="K16" s="8"/>
      <c r="L16" s="11">
        <f>(I19+J19+K19)/2</f>
        <v>72.95</v>
      </c>
      <c r="M16" s="11">
        <f>L19/2</f>
        <v>34.825000000000003</v>
      </c>
      <c r="N16" s="11">
        <v>84.4</v>
      </c>
      <c r="O16" s="11">
        <f>N19/2</f>
        <v>39.4</v>
      </c>
      <c r="P16" s="11"/>
      <c r="Q16" s="11"/>
      <c r="R16" s="11">
        <f>M19+O19+Q19</f>
        <v>75.675000000000011</v>
      </c>
      <c r="S16" s="12"/>
      <c r="T16" s="21"/>
    </row>
    <row r="17" spans="1:20" ht="22.5">
      <c r="A17" s="67" t="s">
        <v>73</v>
      </c>
      <c r="B17" s="7" t="s">
        <v>74</v>
      </c>
      <c r="C17" s="20">
        <v>1</v>
      </c>
      <c r="D17" s="16" t="s">
        <v>75</v>
      </c>
      <c r="E17" s="10">
        <v>1</v>
      </c>
      <c r="F17" s="10" t="s">
        <v>26</v>
      </c>
      <c r="G17" s="17" t="s">
        <v>76</v>
      </c>
      <c r="H17" s="16" t="s">
        <v>77</v>
      </c>
      <c r="I17" s="11">
        <v>68.900000000000006</v>
      </c>
      <c r="J17" s="11">
        <v>48.5</v>
      </c>
      <c r="K17" s="8"/>
      <c r="L17" s="11">
        <f>(I20+J20+K20)/2</f>
        <v>73.8</v>
      </c>
      <c r="M17" s="11">
        <f>L20*0.3</f>
        <v>21.495000000000001</v>
      </c>
      <c r="N17" s="11">
        <v>82.8</v>
      </c>
      <c r="O17" s="11">
        <f>N20*0.7</f>
        <v>53.9</v>
      </c>
      <c r="P17" s="11"/>
      <c r="Q17" s="11"/>
      <c r="R17" s="11">
        <f>M20+O20+Q20</f>
        <v>72.724999999999994</v>
      </c>
      <c r="S17" s="12" t="s">
        <v>56</v>
      </c>
      <c r="T17" s="3"/>
    </row>
    <row r="18" spans="1:20" ht="22.5">
      <c r="A18" s="66"/>
      <c r="B18" s="70" t="s">
        <v>78</v>
      </c>
      <c r="C18" s="76">
        <v>12</v>
      </c>
      <c r="D18" s="16" t="s">
        <v>79</v>
      </c>
      <c r="E18" s="10" t="e">
        <f>#REF!+1</f>
        <v>#REF!</v>
      </c>
      <c r="F18" s="17" t="s">
        <v>22</v>
      </c>
      <c r="G18" s="17" t="s">
        <v>80</v>
      </c>
      <c r="H18" s="16" t="s">
        <v>81</v>
      </c>
      <c r="I18" s="11">
        <v>73.599999999999994</v>
      </c>
      <c r="J18" s="11">
        <v>65.5</v>
      </c>
      <c r="K18" s="8">
        <v>10</v>
      </c>
      <c r="L18" s="11">
        <f>(I21+J21+K21)/2</f>
        <v>67.05</v>
      </c>
      <c r="M18" s="11">
        <f>L21/2</f>
        <v>35.25</v>
      </c>
      <c r="N18" s="11">
        <v>78</v>
      </c>
      <c r="O18" s="11">
        <f>N21/2</f>
        <v>41.8</v>
      </c>
      <c r="P18" s="11"/>
      <c r="Q18" s="11"/>
      <c r="R18" s="11">
        <f>M21+O21+Q21</f>
        <v>72.849999999999994</v>
      </c>
      <c r="S18" s="79"/>
      <c r="T18" s="3"/>
    </row>
    <row r="19" spans="1:20">
      <c r="A19" s="66"/>
      <c r="B19" s="69"/>
      <c r="C19" s="75"/>
      <c r="D19" s="16" t="s">
        <v>82</v>
      </c>
      <c r="E19" s="10">
        <f>E21+1</f>
        <v>7</v>
      </c>
      <c r="F19" s="17" t="s">
        <v>22</v>
      </c>
      <c r="G19" s="17" t="s">
        <v>83</v>
      </c>
      <c r="H19" s="16" t="s">
        <v>84</v>
      </c>
      <c r="I19" s="11">
        <v>74.400000000000006</v>
      </c>
      <c r="J19" s="11">
        <v>61.5</v>
      </c>
      <c r="K19" s="8">
        <v>10</v>
      </c>
      <c r="L19" s="11">
        <f>(I22+J22+K22)/2</f>
        <v>69.650000000000006</v>
      </c>
      <c r="M19" s="11">
        <f>L22/2</f>
        <v>36.075000000000003</v>
      </c>
      <c r="N19" s="11">
        <v>78.8</v>
      </c>
      <c r="O19" s="11">
        <f>N22/2</f>
        <v>39.6</v>
      </c>
      <c r="P19" s="11"/>
      <c r="Q19" s="11"/>
      <c r="R19" s="11">
        <f>M22+O22+Q22</f>
        <v>72.45</v>
      </c>
      <c r="S19" s="78"/>
      <c r="T19" s="3"/>
    </row>
    <row r="20" spans="1:20" ht="22.5">
      <c r="A20" s="66"/>
      <c r="B20" s="69"/>
      <c r="C20" s="75"/>
      <c r="D20" s="16" t="s">
        <v>85</v>
      </c>
      <c r="E20" s="10" t="e">
        <f>E22+1</f>
        <v>#REF!</v>
      </c>
      <c r="F20" s="17" t="s">
        <v>26</v>
      </c>
      <c r="G20" s="17" t="s">
        <v>86</v>
      </c>
      <c r="H20" s="16" t="s">
        <v>77</v>
      </c>
      <c r="I20" s="11">
        <v>75.599999999999994</v>
      </c>
      <c r="J20" s="11">
        <v>62</v>
      </c>
      <c r="K20" s="8">
        <v>10</v>
      </c>
      <c r="L20" s="11">
        <f>(I23+J23+K23)/2</f>
        <v>71.650000000000006</v>
      </c>
      <c r="M20" s="11">
        <f>L23/2</f>
        <v>34.225000000000001</v>
      </c>
      <c r="N20" s="11">
        <v>77</v>
      </c>
      <c r="O20" s="11">
        <f>N23/2</f>
        <v>38.5</v>
      </c>
      <c r="P20" s="11"/>
      <c r="Q20" s="11"/>
      <c r="R20" s="11">
        <f>M23+O23+Q23</f>
        <v>68.7</v>
      </c>
      <c r="S20" s="78"/>
      <c r="T20" s="3"/>
    </row>
    <row r="21" spans="1:20" ht="22.5">
      <c r="A21" s="66"/>
      <c r="B21" s="69"/>
      <c r="C21" s="75"/>
      <c r="D21" s="16" t="s">
        <v>87</v>
      </c>
      <c r="E21" s="10">
        <f>E23+1</f>
        <v>6</v>
      </c>
      <c r="F21" s="17" t="s">
        <v>26</v>
      </c>
      <c r="G21" s="17" t="s">
        <v>88</v>
      </c>
      <c r="H21" s="16" t="s">
        <v>89</v>
      </c>
      <c r="I21" s="11">
        <v>66.599999999999994</v>
      </c>
      <c r="J21" s="11">
        <v>57.5</v>
      </c>
      <c r="K21" s="8">
        <v>10</v>
      </c>
      <c r="L21" s="11">
        <f>(I24+J24+K24)/2</f>
        <v>70.5</v>
      </c>
      <c r="M21" s="11">
        <f>L24/2</f>
        <v>34.35</v>
      </c>
      <c r="N21" s="11">
        <v>83.6</v>
      </c>
      <c r="O21" s="11">
        <f>N24/2</f>
        <v>38.5</v>
      </c>
      <c r="P21" s="11"/>
      <c r="Q21" s="11"/>
      <c r="R21" s="11">
        <f>M24+O24+Q24</f>
        <v>68.2</v>
      </c>
      <c r="S21" s="78"/>
      <c r="T21" s="3"/>
    </row>
    <row r="22" spans="1:20">
      <c r="A22" s="66"/>
      <c r="B22" s="69"/>
      <c r="C22" s="75"/>
      <c r="D22" s="16" t="s">
        <v>90</v>
      </c>
      <c r="E22" s="10" t="e">
        <f>#REF!+1</f>
        <v>#REF!</v>
      </c>
      <c r="F22" s="17" t="s">
        <v>26</v>
      </c>
      <c r="G22" s="17" t="s">
        <v>91</v>
      </c>
      <c r="H22" s="16" t="s">
        <v>92</v>
      </c>
      <c r="I22" s="11">
        <v>65.3</v>
      </c>
      <c r="J22" s="11">
        <v>64</v>
      </c>
      <c r="K22" s="8">
        <v>10</v>
      </c>
      <c r="L22" s="11">
        <f>(I25+J25+K25)/2</f>
        <v>72.150000000000006</v>
      </c>
      <c r="M22" s="11">
        <f>L25/2</f>
        <v>34.950000000000003</v>
      </c>
      <c r="N22" s="11">
        <v>79.2</v>
      </c>
      <c r="O22" s="11">
        <f>N25/2</f>
        <v>37.5</v>
      </c>
      <c r="P22" s="11"/>
      <c r="Q22" s="11"/>
      <c r="R22" s="11">
        <f>M25+O25+Q25</f>
        <v>70.825000000000003</v>
      </c>
      <c r="S22" s="78"/>
      <c r="T22" s="3"/>
    </row>
    <row r="23" spans="1:20">
      <c r="A23" s="66"/>
      <c r="B23" s="69"/>
      <c r="C23" s="75"/>
      <c r="D23" s="16" t="s">
        <v>93</v>
      </c>
      <c r="E23" s="10">
        <f>E25+1</f>
        <v>5</v>
      </c>
      <c r="F23" s="17" t="s">
        <v>22</v>
      </c>
      <c r="G23" s="17" t="s">
        <v>94</v>
      </c>
      <c r="H23" s="16" t="s">
        <v>84</v>
      </c>
      <c r="I23" s="11">
        <v>72.3</v>
      </c>
      <c r="J23" s="11">
        <v>61</v>
      </c>
      <c r="K23" s="8">
        <v>10</v>
      </c>
      <c r="L23" s="11">
        <f>(I26+J26+K26)/2</f>
        <v>68.45</v>
      </c>
      <c r="M23" s="11">
        <f>L26/2</f>
        <v>29.45</v>
      </c>
      <c r="N23" s="11">
        <v>77</v>
      </c>
      <c r="O23" s="11">
        <f>N26/2</f>
        <v>39.25</v>
      </c>
      <c r="P23" s="11"/>
      <c r="Q23" s="11"/>
      <c r="R23" s="11">
        <f>M26+O26+Q26</f>
        <v>73.3</v>
      </c>
      <c r="S23" s="78"/>
      <c r="T23" s="3"/>
    </row>
    <row r="24" spans="1:20" ht="22.5">
      <c r="A24" s="66"/>
      <c r="B24" s="69"/>
      <c r="C24" s="75"/>
      <c r="D24" s="16" t="s">
        <v>95</v>
      </c>
      <c r="E24" s="10">
        <f>E26+1</f>
        <v>3</v>
      </c>
      <c r="F24" s="17" t="s">
        <v>22</v>
      </c>
      <c r="G24" s="17" t="s">
        <v>96</v>
      </c>
      <c r="H24" s="16" t="s">
        <v>27</v>
      </c>
      <c r="I24" s="11">
        <v>69.5</v>
      </c>
      <c r="J24" s="11">
        <v>61.5</v>
      </c>
      <c r="K24" s="8">
        <v>10</v>
      </c>
      <c r="L24" s="11">
        <f>(I27+J27+K27)/2</f>
        <v>68.7</v>
      </c>
      <c r="M24" s="11">
        <f>L27/2</f>
        <v>29.1</v>
      </c>
      <c r="N24" s="11">
        <v>77</v>
      </c>
      <c r="O24" s="11">
        <f>N27/2</f>
        <v>39.1</v>
      </c>
      <c r="P24" s="11"/>
      <c r="Q24" s="11"/>
      <c r="R24" s="11">
        <f>M27+O27+Q27</f>
        <v>73.125</v>
      </c>
      <c r="S24" s="78"/>
      <c r="T24" s="3"/>
    </row>
    <row r="25" spans="1:20" ht="22.5">
      <c r="A25" s="66"/>
      <c r="B25" s="69"/>
      <c r="C25" s="75"/>
      <c r="D25" s="16" t="s">
        <v>97</v>
      </c>
      <c r="E25" s="10">
        <f>E27+1</f>
        <v>4</v>
      </c>
      <c r="F25" s="17" t="s">
        <v>26</v>
      </c>
      <c r="G25" s="17" t="s">
        <v>98</v>
      </c>
      <c r="H25" s="16" t="s">
        <v>77</v>
      </c>
      <c r="I25" s="11">
        <v>72.3</v>
      </c>
      <c r="J25" s="11">
        <v>62</v>
      </c>
      <c r="K25" s="8">
        <v>10</v>
      </c>
      <c r="L25" s="11">
        <f>(I28+J28+K28)/2</f>
        <v>69.900000000000006</v>
      </c>
      <c r="M25" s="11">
        <f>L28/2</f>
        <v>30.425000000000001</v>
      </c>
      <c r="N25" s="11">
        <v>75</v>
      </c>
      <c r="O25" s="11">
        <f>N28/2</f>
        <v>40.4</v>
      </c>
      <c r="P25" s="11"/>
      <c r="Q25" s="11"/>
      <c r="R25" s="11">
        <f>M28+O28+Q28</f>
        <v>75.375</v>
      </c>
      <c r="S25" s="78"/>
      <c r="T25" s="3"/>
    </row>
    <row r="26" spans="1:20" ht="22.5">
      <c r="A26" s="66"/>
      <c r="B26" s="69"/>
      <c r="C26" s="75"/>
      <c r="D26" s="16" t="s">
        <v>99</v>
      </c>
      <c r="E26" s="10">
        <f>E28+1</f>
        <v>2</v>
      </c>
      <c r="F26" s="17" t="s">
        <v>26</v>
      </c>
      <c r="G26" s="17" t="s">
        <v>100</v>
      </c>
      <c r="H26" s="16" t="s">
        <v>101</v>
      </c>
      <c r="I26" s="11">
        <v>67.900000000000006</v>
      </c>
      <c r="J26" s="11">
        <v>59</v>
      </c>
      <c r="K26" s="8">
        <v>10</v>
      </c>
      <c r="L26" s="11">
        <f>(I29+J29+K29)/2</f>
        <v>58.9</v>
      </c>
      <c r="M26" s="11">
        <f>L29/2</f>
        <v>31.5</v>
      </c>
      <c r="N26" s="11">
        <v>78.5</v>
      </c>
      <c r="O26" s="11">
        <f>N29/2</f>
        <v>41.8</v>
      </c>
      <c r="P26" s="11"/>
      <c r="Q26" s="11"/>
      <c r="R26" s="11">
        <f>M29+O29+Q29</f>
        <v>72.599999999999994</v>
      </c>
      <c r="S26" s="78"/>
      <c r="T26" s="3"/>
    </row>
    <row r="27" spans="1:20" ht="22.5">
      <c r="A27" s="66"/>
      <c r="B27" s="71"/>
      <c r="C27" s="77"/>
      <c r="D27" s="16" t="s">
        <v>102</v>
      </c>
      <c r="E27" s="10">
        <f>E29+1</f>
        <v>3</v>
      </c>
      <c r="F27" s="17" t="s">
        <v>26</v>
      </c>
      <c r="G27" s="17" t="s">
        <v>103</v>
      </c>
      <c r="H27" s="16" t="s">
        <v>101</v>
      </c>
      <c r="I27" s="11">
        <v>72.900000000000006</v>
      </c>
      <c r="J27" s="11">
        <v>54.5</v>
      </c>
      <c r="K27" s="8">
        <v>10</v>
      </c>
      <c r="L27" s="11">
        <f>(I30+J30+K30)/2</f>
        <v>58.2</v>
      </c>
      <c r="M27" s="11">
        <f>L30/2</f>
        <v>31.425000000000001</v>
      </c>
      <c r="N27" s="11">
        <v>78.2</v>
      </c>
      <c r="O27" s="11">
        <f>N30/2</f>
        <v>41.7</v>
      </c>
      <c r="P27" s="11"/>
      <c r="Q27" s="11"/>
      <c r="R27" s="11">
        <f>M30+O30+Q30</f>
        <v>72.7</v>
      </c>
      <c r="S27" s="80"/>
      <c r="T27" s="3"/>
    </row>
    <row r="28" spans="1:20" ht="22.5">
      <c r="A28" s="66"/>
      <c r="B28" s="70" t="s">
        <v>104</v>
      </c>
      <c r="C28" s="76">
        <v>3</v>
      </c>
      <c r="D28" s="16" t="s">
        <v>105</v>
      </c>
      <c r="E28" s="10">
        <v>1</v>
      </c>
      <c r="F28" s="10" t="s">
        <v>26</v>
      </c>
      <c r="G28" s="17" t="s">
        <v>106</v>
      </c>
      <c r="H28" s="16" t="s">
        <v>77</v>
      </c>
      <c r="I28" s="11">
        <v>71.3</v>
      </c>
      <c r="J28" s="11">
        <v>58.5</v>
      </c>
      <c r="K28" s="8">
        <v>10</v>
      </c>
      <c r="L28" s="11">
        <f>(I31+J31+K31)/2</f>
        <v>60.85</v>
      </c>
      <c r="M28" s="11">
        <f>L31/2</f>
        <v>31.975000000000001</v>
      </c>
      <c r="N28" s="11">
        <v>80.8</v>
      </c>
      <c r="O28" s="11">
        <f>N31/2</f>
        <v>43.4</v>
      </c>
      <c r="P28" s="11"/>
      <c r="Q28" s="11"/>
      <c r="R28" s="11">
        <f>M31+O31+Q31</f>
        <v>68.25</v>
      </c>
      <c r="S28" s="12"/>
      <c r="T28" s="19"/>
    </row>
    <row r="29" spans="1:20" ht="22.5">
      <c r="A29" s="66"/>
      <c r="B29" s="69"/>
      <c r="C29" s="75"/>
      <c r="D29" s="16" t="s">
        <v>107</v>
      </c>
      <c r="E29" s="10">
        <f>E31+1</f>
        <v>2</v>
      </c>
      <c r="F29" s="10" t="s">
        <v>26</v>
      </c>
      <c r="G29" s="17" t="s">
        <v>108</v>
      </c>
      <c r="H29" s="16" t="s">
        <v>109</v>
      </c>
      <c r="I29" s="11">
        <v>57.8</v>
      </c>
      <c r="J29" s="11">
        <v>60</v>
      </c>
      <c r="K29" s="8"/>
      <c r="L29" s="11">
        <f>(I32+J32+K32)/2</f>
        <v>63</v>
      </c>
      <c r="M29" s="11">
        <f>L32/2</f>
        <v>30.8</v>
      </c>
      <c r="N29" s="11">
        <v>83.6</v>
      </c>
      <c r="O29" s="11">
        <f>N32/2</f>
        <v>41.8</v>
      </c>
      <c r="P29" s="11"/>
      <c r="Q29" s="11"/>
      <c r="R29" s="11">
        <f>M32+O32+Q32</f>
        <v>71.125</v>
      </c>
      <c r="S29" s="12"/>
      <c r="T29" s="19"/>
    </row>
    <row r="30" spans="1:20" ht="22.5">
      <c r="A30" s="66"/>
      <c r="B30" s="71"/>
      <c r="C30" s="77"/>
      <c r="D30" s="16" t="s">
        <v>110</v>
      </c>
      <c r="E30" s="10">
        <f>E32+1</f>
        <v>4</v>
      </c>
      <c r="F30" s="10" t="s">
        <v>26</v>
      </c>
      <c r="G30" s="17" t="s">
        <v>111</v>
      </c>
      <c r="H30" s="16" t="s">
        <v>101</v>
      </c>
      <c r="I30" s="11">
        <v>60.9</v>
      </c>
      <c r="J30" s="11">
        <v>55.5</v>
      </c>
      <c r="K30" s="8"/>
      <c r="L30" s="11">
        <f>(I33+J33+K33)/2</f>
        <v>62.85</v>
      </c>
      <c r="M30" s="11">
        <f>L33/2</f>
        <v>31.8</v>
      </c>
      <c r="N30" s="11">
        <v>83.4</v>
      </c>
      <c r="O30" s="11">
        <f>N33/2</f>
        <v>40.9</v>
      </c>
      <c r="P30" s="11"/>
      <c r="Q30" s="11"/>
      <c r="R30" s="11">
        <f>M33+O33+Q33</f>
        <v>73.05</v>
      </c>
      <c r="S30" s="12"/>
      <c r="T30" s="19"/>
    </row>
    <row r="31" spans="1:20" ht="22.5">
      <c r="A31" s="66"/>
      <c r="B31" s="70" t="s">
        <v>112</v>
      </c>
      <c r="C31" s="76">
        <v>2</v>
      </c>
      <c r="D31" s="16" t="s">
        <v>113</v>
      </c>
      <c r="E31" s="10">
        <v>1</v>
      </c>
      <c r="F31" s="10" t="s">
        <v>22</v>
      </c>
      <c r="G31" s="17" t="s">
        <v>114</v>
      </c>
      <c r="H31" s="16" t="s">
        <v>101</v>
      </c>
      <c r="I31" s="11">
        <v>68.2</v>
      </c>
      <c r="J31" s="11">
        <v>53.5</v>
      </c>
      <c r="K31" s="8"/>
      <c r="L31" s="11">
        <f>(I34+J34+K34)/2</f>
        <v>63.95</v>
      </c>
      <c r="M31" s="11">
        <f>L34/2</f>
        <v>28.85</v>
      </c>
      <c r="N31" s="11">
        <v>86.8</v>
      </c>
      <c r="O31" s="11">
        <f>N34/2</f>
        <v>39.4</v>
      </c>
      <c r="P31" s="11"/>
      <c r="Q31" s="11"/>
      <c r="R31" s="11">
        <f>M34+O34+Q34</f>
        <v>67.650000000000006</v>
      </c>
      <c r="S31" s="12"/>
      <c r="T31" s="19"/>
    </row>
    <row r="32" spans="1:20" ht="22.5">
      <c r="A32" s="68"/>
      <c r="B32" s="71"/>
      <c r="C32" s="77"/>
      <c r="D32" s="16" t="s">
        <v>115</v>
      </c>
      <c r="E32" s="10">
        <f>E34+1</f>
        <v>3</v>
      </c>
      <c r="F32" s="10" t="s">
        <v>22</v>
      </c>
      <c r="G32" s="17" t="s">
        <v>116</v>
      </c>
      <c r="H32" s="16" t="s">
        <v>117</v>
      </c>
      <c r="I32" s="11">
        <v>69.5</v>
      </c>
      <c r="J32" s="11">
        <v>56.5</v>
      </c>
      <c r="K32" s="8"/>
      <c r="L32" s="11">
        <f>(I35+J35+K35)/2</f>
        <v>61.6</v>
      </c>
      <c r="M32" s="11">
        <f>L35/2</f>
        <v>29.925000000000001</v>
      </c>
      <c r="N32" s="11">
        <v>83.6</v>
      </c>
      <c r="O32" s="11">
        <f>N35/2</f>
        <v>41.2</v>
      </c>
      <c r="P32" s="11"/>
      <c r="Q32" s="11"/>
      <c r="R32" s="11">
        <f>M35+O35+Q35</f>
        <v>74.45</v>
      </c>
      <c r="S32" s="12"/>
      <c r="T32" s="19"/>
    </row>
    <row r="33" spans="1:20" ht="14.25">
      <c r="A33" s="67" t="s">
        <v>118</v>
      </c>
      <c r="B33" s="70" t="s">
        <v>119</v>
      </c>
      <c r="C33" s="76">
        <v>2</v>
      </c>
      <c r="D33" s="9" t="s">
        <v>120</v>
      </c>
      <c r="E33" s="10">
        <v>1</v>
      </c>
      <c r="F33" s="7" t="s">
        <v>26</v>
      </c>
      <c r="G33" s="17" t="s">
        <v>121</v>
      </c>
      <c r="H33" s="15" t="s">
        <v>122</v>
      </c>
      <c r="I33" s="11">
        <v>73.7</v>
      </c>
      <c r="J33" s="11">
        <v>52</v>
      </c>
      <c r="K33" s="8"/>
      <c r="L33" s="11">
        <f>(I36+J36+K36)/2</f>
        <v>63.6</v>
      </c>
      <c r="M33" s="11">
        <f>L36/2</f>
        <v>32.25</v>
      </c>
      <c r="N33" s="11">
        <v>81.8</v>
      </c>
      <c r="O33" s="11">
        <f>N36/2</f>
        <v>40.799999999999997</v>
      </c>
      <c r="P33" s="11"/>
      <c r="Q33" s="11"/>
      <c r="R33" s="11">
        <f>M36+O36+Q36</f>
        <v>75.349999999999994</v>
      </c>
      <c r="S33" s="12"/>
      <c r="T33" s="19"/>
    </row>
    <row r="34" spans="1:20" ht="14.25">
      <c r="A34" s="66"/>
      <c r="B34" s="71"/>
      <c r="C34" s="77"/>
      <c r="D34" s="9" t="s">
        <v>123</v>
      </c>
      <c r="E34" s="10">
        <v>2</v>
      </c>
      <c r="F34" s="7" t="s">
        <v>26</v>
      </c>
      <c r="G34" s="17" t="s">
        <v>124</v>
      </c>
      <c r="H34" s="15" t="s">
        <v>125</v>
      </c>
      <c r="I34" s="11">
        <v>70.900000000000006</v>
      </c>
      <c r="J34" s="11">
        <v>57</v>
      </c>
      <c r="K34" s="8"/>
      <c r="L34" s="11">
        <f>(I37+J37+K37)/2</f>
        <v>57.7</v>
      </c>
      <c r="M34" s="11">
        <f>L37/2</f>
        <v>28.55</v>
      </c>
      <c r="N34" s="11">
        <v>78.8</v>
      </c>
      <c r="O34" s="11">
        <f>N37/2</f>
        <v>39.1</v>
      </c>
      <c r="P34" s="11"/>
      <c r="Q34" s="11"/>
      <c r="R34" s="11">
        <f>M37+O37+Q37</f>
        <v>72.699999999999989</v>
      </c>
      <c r="S34" s="12"/>
      <c r="T34" s="19"/>
    </row>
    <row r="35" spans="1:20">
      <c r="A35" s="66"/>
      <c r="B35" s="7" t="s">
        <v>126</v>
      </c>
      <c r="C35" s="10">
        <v>1</v>
      </c>
      <c r="D35" s="9" t="s">
        <v>127</v>
      </c>
      <c r="E35" s="7" t="s">
        <v>45</v>
      </c>
      <c r="F35" s="7" t="s">
        <v>22</v>
      </c>
      <c r="G35" s="17" t="s">
        <v>128</v>
      </c>
      <c r="H35" s="15" t="s">
        <v>84</v>
      </c>
      <c r="I35" s="11">
        <v>66.7</v>
      </c>
      <c r="J35" s="11">
        <v>56.5</v>
      </c>
      <c r="K35" s="8"/>
      <c r="L35" s="11">
        <f>(I38+J38+K38)/2</f>
        <v>59.85</v>
      </c>
      <c r="M35" s="11">
        <f>L38/2</f>
        <v>32.450000000000003</v>
      </c>
      <c r="N35" s="11">
        <v>82.4</v>
      </c>
      <c r="O35" s="11">
        <f>N38/2</f>
        <v>42</v>
      </c>
      <c r="P35" s="11"/>
      <c r="Q35" s="11"/>
      <c r="R35" s="11">
        <f>M38+O38+Q38</f>
        <v>73.825000000000003</v>
      </c>
      <c r="S35" s="12" t="s">
        <v>129</v>
      </c>
      <c r="T35" s="3"/>
    </row>
    <row r="36" spans="1:20">
      <c r="A36" s="68"/>
      <c r="B36" s="7" t="s">
        <v>130</v>
      </c>
      <c r="C36" s="20">
        <v>1</v>
      </c>
      <c r="D36" s="9" t="s">
        <v>131</v>
      </c>
      <c r="E36" s="10">
        <v>1</v>
      </c>
      <c r="F36" s="7" t="s">
        <v>26</v>
      </c>
      <c r="G36" s="17" t="s">
        <v>132</v>
      </c>
      <c r="H36" s="15" t="s">
        <v>84</v>
      </c>
      <c r="I36" s="11">
        <v>69.2</v>
      </c>
      <c r="J36" s="11">
        <v>58</v>
      </c>
      <c r="K36" s="8"/>
      <c r="L36" s="11">
        <f>(I39+J39+K39)/2</f>
        <v>64.5</v>
      </c>
      <c r="M36" s="11">
        <f>L39/2</f>
        <v>31.25</v>
      </c>
      <c r="N36" s="11">
        <v>81.599999999999994</v>
      </c>
      <c r="O36" s="11">
        <f>N39/2</f>
        <v>44.1</v>
      </c>
      <c r="P36" s="11"/>
      <c r="Q36" s="11"/>
      <c r="R36" s="11">
        <f>M39+O39+Q39</f>
        <v>72.504999999999995</v>
      </c>
      <c r="S36" s="12"/>
      <c r="T36" s="3"/>
    </row>
    <row r="37" spans="1:20" ht="22.5">
      <c r="A37" s="22" t="s">
        <v>133</v>
      </c>
      <c r="B37" s="7" t="s">
        <v>134</v>
      </c>
      <c r="C37" s="8" t="s">
        <v>42</v>
      </c>
      <c r="D37" s="15" t="s">
        <v>135</v>
      </c>
      <c r="E37" s="10">
        <v>1</v>
      </c>
      <c r="F37" s="7" t="s">
        <v>26</v>
      </c>
      <c r="G37" s="7" t="s">
        <v>136</v>
      </c>
      <c r="H37" s="15" t="s">
        <v>137</v>
      </c>
      <c r="I37" s="11">
        <v>63.4</v>
      </c>
      <c r="J37" s="11">
        <v>52</v>
      </c>
      <c r="K37" s="8"/>
      <c r="L37" s="11">
        <f>(I40+J40+K40)/2</f>
        <v>57.1</v>
      </c>
      <c r="M37" s="11">
        <f>L40/2</f>
        <v>32.049999999999997</v>
      </c>
      <c r="N37" s="11">
        <v>78.2</v>
      </c>
      <c r="O37" s="11">
        <f>N40/2</f>
        <v>40.65</v>
      </c>
      <c r="P37" s="11"/>
      <c r="Q37" s="11"/>
      <c r="R37" s="11">
        <f>M40+O40+Q40</f>
        <v>77.959999999999994</v>
      </c>
      <c r="S37" s="12"/>
      <c r="T37" s="23"/>
    </row>
    <row r="38" spans="1:20" ht="33.75">
      <c r="A38" s="14" t="s">
        <v>138</v>
      </c>
      <c r="B38" s="7" t="s">
        <v>139</v>
      </c>
      <c r="C38" s="20">
        <v>1</v>
      </c>
      <c r="D38" s="16" t="s">
        <v>140</v>
      </c>
      <c r="E38" s="10">
        <v>1</v>
      </c>
      <c r="F38" s="10" t="s">
        <v>26</v>
      </c>
      <c r="G38" s="17" t="s">
        <v>141</v>
      </c>
      <c r="H38" s="16" t="s">
        <v>137</v>
      </c>
      <c r="I38" s="11">
        <v>67.2</v>
      </c>
      <c r="J38" s="11">
        <v>52.5</v>
      </c>
      <c r="K38" s="8"/>
      <c r="L38" s="11">
        <f>(I41+J41+K41)/2</f>
        <v>64.900000000000006</v>
      </c>
      <c r="M38" s="11">
        <f>L41/2</f>
        <v>33.325000000000003</v>
      </c>
      <c r="N38" s="11">
        <v>84</v>
      </c>
      <c r="O38" s="11">
        <f>N41/2</f>
        <v>40.5</v>
      </c>
      <c r="P38" s="11"/>
      <c r="Q38" s="11"/>
      <c r="R38" s="11">
        <f>M41+O41+Q41</f>
        <v>72.960000000000008</v>
      </c>
      <c r="S38" s="12"/>
      <c r="T38" s="3"/>
    </row>
    <row r="39" spans="1:20" ht="22.5">
      <c r="A39" s="14"/>
      <c r="B39" s="7" t="s">
        <v>142</v>
      </c>
      <c r="C39" s="20">
        <v>1</v>
      </c>
      <c r="D39" s="16" t="s">
        <v>143</v>
      </c>
      <c r="E39" s="10">
        <v>1</v>
      </c>
      <c r="F39" s="10" t="s">
        <v>26</v>
      </c>
      <c r="G39" s="17" t="s">
        <v>144</v>
      </c>
      <c r="H39" s="16" t="s">
        <v>145</v>
      </c>
      <c r="I39" s="11">
        <v>68</v>
      </c>
      <c r="J39" s="11">
        <v>61</v>
      </c>
      <c r="K39" s="8"/>
      <c r="L39" s="11">
        <f>(I42+J42+K42)/2</f>
        <v>62.5</v>
      </c>
      <c r="M39" s="11">
        <f>L42/2</f>
        <v>29.074999999999999</v>
      </c>
      <c r="N39" s="11">
        <v>88.2</v>
      </c>
      <c r="O39" s="11">
        <f>N42/2</f>
        <v>43.43</v>
      </c>
      <c r="P39" s="11"/>
      <c r="Q39" s="11"/>
      <c r="R39" s="11">
        <f>M42+O42+Q42</f>
        <v>70.275000000000006</v>
      </c>
      <c r="S39" s="12"/>
      <c r="T39" s="19"/>
    </row>
    <row r="40" spans="1:20" ht="22.5">
      <c r="A40" s="67" t="s">
        <v>146</v>
      </c>
      <c r="B40" s="7" t="s">
        <v>147</v>
      </c>
      <c r="C40" s="20">
        <v>1</v>
      </c>
      <c r="D40" s="9" t="s">
        <v>148</v>
      </c>
      <c r="E40" s="10">
        <v>1</v>
      </c>
      <c r="F40" s="10" t="s">
        <v>26</v>
      </c>
      <c r="G40" s="10">
        <v>10130341329</v>
      </c>
      <c r="H40" s="9" t="s">
        <v>149</v>
      </c>
      <c r="I40" s="11">
        <v>57.7</v>
      </c>
      <c r="J40" s="11">
        <v>56.5</v>
      </c>
      <c r="K40" s="8"/>
      <c r="L40" s="11">
        <f>(I43+J43+K43)/2</f>
        <v>64.099999999999994</v>
      </c>
      <c r="M40" s="11">
        <f>L43*0.3</f>
        <v>19.229999999999997</v>
      </c>
      <c r="N40" s="11">
        <v>81.3</v>
      </c>
      <c r="O40" s="11">
        <f>N43*0.7</f>
        <v>58.73</v>
      </c>
      <c r="P40" s="11"/>
      <c r="Q40" s="11"/>
      <c r="R40" s="11">
        <f>M43+O43+Q43</f>
        <v>72.75</v>
      </c>
      <c r="S40" s="12" t="s">
        <v>56</v>
      </c>
      <c r="T40" s="19"/>
    </row>
    <row r="41" spans="1:20" ht="22.5">
      <c r="A41" s="68"/>
      <c r="B41" s="7" t="s">
        <v>150</v>
      </c>
      <c r="C41" s="20">
        <v>1</v>
      </c>
      <c r="D41" s="9" t="s">
        <v>151</v>
      </c>
      <c r="E41" s="10">
        <v>1</v>
      </c>
      <c r="F41" s="10" t="s">
        <v>26</v>
      </c>
      <c r="G41" s="10">
        <v>10130268524</v>
      </c>
      <c r="H41" s="9" t="s">
        <v>152</v>
      </c>
      <c r="I41" s="11">
        <v>69.8</v>
      </c>
      <c r="J41" s="11">
        <v>60</v>
      </c>
      <c r="K41" s="8"/>
      <c r="L41" s="11">
        <f>(I44+J44+K44)/2</f>
        <v>66.650000000000006</v>
      </c>
      <c r="M41" s="11">
        <f>L44/2</f>
        <v>32.85</v>
      </c>
      <c r="N41" s="11">
        <v>81</v>
      </c>
      <c r="O41" s="11">
        <f>N44/2</f>
        <v>40.11</v>
      </c>
      <c r="P41" s="11"/>
      <c r="Q41" s="11"/>
      <c r="R41" s="11">
        <f>M44+O44+Q44</f>
        <v>71.575000000000003</v>
      </c>
      <c r="S41" s="12"/>
      <c r="T41" s="19"/>
    </row>
    <row r="42" spans="1:20" ht="14.25">
      <c r="A42" s="67" t="s">
        <v>153</v>
      </c>
      <c r="B42" s="70" t="s">
        <v>154</v>
      </c>
      <c r="C42" s="76">
        <v>2</v>
      </c>
      <c r="D42" s="9" t="s">
        <v>155</v>
      </c>
      <c r="E42" s="10">
        <v>1</v>
      </c>
      <c r="F42" s="10" t="s">
        <v>22</v>
      </c>
      <c r="G42" s="10">
        <v>10130307228</v>
      </c>
      <c r="H42" s="9" t="s">
        <v>84</v>
      </c>
      <c r="I42" s="11">
        <v>69.5</v>
      </c>
      <c r="J42" s="11">
        <v>55.5</v>
      </c>
      <c r="K42" s="8"/>
      <c r="L42" s="11">
        <f>(I45+J45+K45)/2</f>
        <v>58.15</v>
      </c>
      <c r="M42" s="11">
        <f>L45/2</f>
        <v>28.375</v>
      </c>
      <c r="N42" s="11">
        <v>86.86</v>
      </c>
      <c r="O42" s="11">
        <f>N45/2</f>
        <v>41.9</v>
      </c>
      <c r="P42" s="11"/>
      <c r="Q42" s="11"/>
      <c r="R42" s="11">
        <f>M45+O45+Q45</f>
        <v>71.75</v>
      </c>
      <c r="S42" s="12"/>
      <c r="T42" s="19"/>
    </row>
    <row r="43" spans="1:20" ht="14.25">
      <c r="A43" s="68"/>
      <c r="B43" s="71"/>
      <c r="C43" s="77"/>
      <c r="D43" s="9" t="s">
        <v>156</v>
      </c>
      <c r="E43" s="10">
        <v>2</v>
      </c>
      <c r="F43" s="10" t="s">
        <v>26</v>
      </c>
      <c r="G43" s="10">
        <v>10130221507</v>
      </c>
      <c r="H43" s="9" t="s">
        <v>157</v>
      </c>
      <c r="I43" s="11">
        <v>66.7</v>
      </c>
      <c r="J43" s="11">
        <v>61.5</v>
      </c>
      <c r="K43" s="8"/>
      <c r="L43" s="11">
        <f>(I46+J46+K46)/2</f>
        <v>64.099999999999994</v>
      </c>
      <c r="M43" s="11">
        <f>L46/2</f>
        <v>30.45</v>
      </c>
      <c r="N43" s="11">
        <v>83.9</v>
      </c>
      <c r="O43" s="11">
        <f>N46/2</f>
        <v>42.3</v>
      </c>
      <c r="P43" s="11"/>
      <c r="Q43" s="11"/>
      <c r="R43" s="11">
        <f>M46+O46+Q46</f>
        <v>69.875</v>
      </c>
      <c r="S43" s="12"/>
      <c r="T43" s="19"/>
    </row>
    <row r="44" spans="1:20" ht="22.5">
      <c r="A44" s="14" t="s">
        <v>158</v>
      </c>
      <c r="B44" s="7" t="s">
        <v>159</v>
      </c>
      <c r="C44" s="20">
        <v>1</v>
      </c>
      <c r="D44" s="9" t="s">
        <v>160</v>
      </c>
      <c r="E44" s="10">
        <v>1</v>
      </c>
      <c r="F44" s="10" t="s">
        <v>26</v>
      </c>
      <c r="G44" s="10">
        <v>10130360302</v>
      </c>
      <c r="H44" s="9" t="s">
        <v>84</v>
      </c>
      <c r="I44" s="11">
        <v>70.8</v>
      </c>
      <c r="J44" s="11">
        <v>62.5</v>
      </c>
      <c r="K44" s="8"/>
      <c r="L44" s="11">
        <f>(I47+J47+K47)/2</f>
        <v>65.7</v>
      </c>
      <c r="M44" s="11">
        <f>L47/2</f>
        <v>31.475000000000001</v>
      </c>
      <c r="N44" s="11">
        <v>80.22</v>
      </c>
      <c r="O44" s="11">
        <f>N47/2</f>
        <v>40.1</v>
      </c>
      <c r="P44" s="11"/>
      <c r="Q44" s="11"/>
      <c r="R44" s="11">
        <f>M47+O47+Q47</f>
        <v>79.025000000000006</v>
      </c>
      <c r="S44" s="12"/>
      <c r="T44" s="19"/>
    </row>
    <row r="45" spans="1:20" ht="22.5">
      <c r="A45" s="14" t="s">
        <v>161</v>
      </c>
      <c r="B45" s="7" t="s">
        <v>162</v>
      </c>
      <c r="C45" s="20">
        <v>1</v>
      </c>
      <c r="D45" s="9" t="s">
        <v>163</v>
      </c>
      <c r="E45" s="10">
        <v>1</v>
      </c>
      <c r="F45" s="10" t="s">
        <v>22</v>
      </c>
      <c r="G45" s="10">
        <v>10130351607</v>
      </c>
      <c r="H45" s="9" t="s">
        <v>164</v>
      </c>
      <c r="I45" s="11">
        <v>60.3</v>
      </c>
      <c r="J45" s="11">
        <v>56</v>
      </c>
      <c r="K45" s="8"/>
      <c r="L45" s="11">
        <f>(I48+J48+K48)/2</f>
        <v>56.75</v>
      </c>
      <c r="M45" s="11">
        <f>L48/2</f>
        <v>29.55</v>
      </c>
      <c r="N45" s="11">
        <v>83.8</v>
      </c>
      <c r="O45" s="11">
        <f>N48/2</f>
        <v>42.2</v>
      </c>
      <c r="P45" s="11"/>
      <c r="Q45" s="11"/>
      <c r="R45" s="11">
        <f>M48+O48+Q48</f>
        <v>73.900000000000006</v>
      </c>
      <c r="S45" s="12"/>
      <c r="T45" s="19"/>
    </row>
    <row r="46" spans="1:20" ht="22.5">
      <c r="A46" s="67" t="s">
        <v>165</v>
      </c>
      <c r="B46" s="70" t="s">
        <v>166</v>
      </c>
      <c r="C46" s="76">
        <v>2</v>
      </c>
      <c r="D46" s="9" t="s">
        <v>167</v>
      </c>
      <c r="E46" s="10">
        <v>1</v>
      </c>
      <c r="F46" s="10" t="s">
        <v>22</v>
      </c>
      <c r="G46" s="10">
        <v>10130380901</v>
      </c>
      <c r="H46" s="9" t="s">
        <v>27</v>
      </c>
      <c r="I46" s="11">
        <v>70.2</v>
      </c>
      <c r="J46" s="11">
        <v>58</v>
      </c>
      <c r="K46" s="8"/>
      <c r="L46" s="11">
        <f>(I49+J49+K49)/2</f>
        <v>60.9</v>
      </c>
      <c r="M46" s="11">
        <f>L49/2</f>
        <v>29.074999999999999</v>
      </c>
      <c r="N46" s="11">
        <v>84.6</v>
      </c>
      <c r="O46" s="11">
        <f>N49/2</f>
        <v>40.799999999999997</v>
      </c>
      <c r="P46" s="11"/>
      <c r="Q46" s="11"/>
      <c r="R46" s="11">
        <f>M49+O49+Q49</f>
        <v>60.865000000000002</v>
      </c>
      <c r="S46" s="12"/>
      <c r="T46" s="24"/>
    </row>
    <row r="47" spans="1:20" ht="14.25">
      <c r="A47" s="68"/>
      <c r="B47" s="71"/>
      <c r="C47" s="77"/>
      <c r="D47" s="9" t="s">
        <v>168</v>
      </c>
      <c r="E47" s="10">
        <v>2</v>
      </c>
      <c r="F47" s="10" t="s">
        <v>22</v>
      </c>
      <c r="G47" s="10">
        <v>10130238812</v>
      </c>
      <c r="H47" s="9" t="s">
        <v>84</v>
      </c>
      <c r="I47" s="11">
        <v>62.9</v>
      </c>
      <c r="J47" s="11">
        <v>68.5</v>
      </c>
      <c r="K47" s="8"/>
      <c r="L47" s="11">
        <f>(I50+J50+K50)/2</f>
        <v>62.95</v>
      </c>
      <c r="M47" s="11">
        <f>L50/2</f>
        <v>32.725000000000001</v>
      </c>
      <c r="N47" s="11">
        <v>80.2</v>
      </c>
      <c r="O47" s="11">
        <f>N50/2</f>
        <v>46.3</v>
      </c>
      <c r="P47" s="11"/>
      <c r="Q47" s="11"/>
      <c r="R47" s="11">
        <f>M50+O50+Q50</f>
        <v>76.400000000000006</v>
      </c>
      <c r="S47" s="12"/>
      <c r="T47" s="24"/>
    </row>
    <row r="48" spans="1:20" ht="22.5">
      <c r="A48" s="14" t="s">
        <v>169</v>
      </c>
      <c r="B48" s="7" t="s">
        <v>170</v>
      </c>
      <c r="C48" s="20">
        <v>1</v>
      </c>
      <c r="D48" s="16" t="s">
        <v>171</v>
      </c>
      <c r="E48" s="10">
        <v>1</v>
      </c>
      <c r="F48" s="10" t="s">
        <v>22</v>
      </c>
      <c r="G48" s="10">
        <v>10130345101</v>
      </c>
      <c r="H48" s="9" t="s">
        <v>172</v>
      </c>
      <c r="I48" s="11">
        <v>56</v>
      </c>
      <c r="J48" s="11">
        <v>57.5</v>
      </c>
      <c r="K48" s="8"/>
      <c r="L48" s="11">
        <f>(I51+J51+K51)/2</f>
        <v>59.1</v>
      </c>
      <c r="M48" s="11">
        <f>L51/2</f>
        <v>31.4</v>
      </c>
      <c r="N48" s="11">
        <v>84.4</v>
      </c>
      <c r="O48" s="11">
        <f>N51/2</f>
        <v>42.5</v>
      </c>
      <c r="P48" s="11"/>
      <c r="Q48" s="11"/>
      <c r="R48" s="11">
        <f>M51+O51+Q51</f>
        <v>75.099999999999994</v>
      </c>
      <c r="S48" s="12"/>
      <c r="T48" s="24"/>
    </row>
    <row r="49" spans="1:20" ht="14.25">
      <c r="A49" s="67" t="s">
        <v>173</v>
      </c>
      <c r="B49" s="25" t="s">
        <v>174</v>
      </c>
      <c r="C49" s="20">
        <v>1</v>
      </c>
      <c r="D49" s="26" t="s">
        <v>175</v>
      </c>
      <c r="E49" s="27">
        <v>1</v>
      </c>
      <c r="F49" s="27" t="s">
        <v>22</v>
      </c>
      <c r="G49" s="27">
        <v>10130273121</v>
      </c>
      <c r="H49" s="26" t="s">
        <v>176</v>
      </c>
      <c r="I49" s="28">
        <v>62.3</v>
      </c>
      <c r="J49" s="28">
        <v>59.5</v>
      </c>
      <c r="K49" s="20"/>
      <c r="L49" s="11">
        <f>(I52+J52+K52)/2</f>
        <v>58.15</v>
      </c>
      <c r="M49" s="11">
        <f>L52/2</f>
        <v>29.225000000000001</v>
      </c>
      <c r="N49" s="28">
        <v>81.599999999999994</v>
      </c>
      <c r="O49" s="11">
        <f>N52*35%</f>
        <v>31.64</v>
      </c>
      <c r="P49" s="28">
        <v>87.33</v>
      </c>
      <c r="Q49" s="28">
        <f>P52*15%</f>
        <v>0</v>
      </c>
      <c r="R49" s="11">
        <f>M52+O52+Q52</f>
        <v>71.849999999999994</v>
      </c>
      <c r="S49" s="29"/>
      <c r="T49" s="18"/>
    </row>
    <row r="50" spans="1:20" ht="14.25">
      <c r="A50" s="68"/>
      <c r="B50" s="25" t="s">
        <v>177</v>
      </c>
      <c r="C50" s="20">
        <v>1</v>
      </c>
      <c r="D50" s="26" t="s">
        <v>178</v>
      </c>
      <c r="E50" s="27">
        <v>1</v>
      </c>
      <c r="F50" s="27" t="s">
        <v>22</v>
      </c>
      <c r="G50" s="27">
        <v>10130231001</v>
      </c>
      <c r="H50" s="26" t="s">
        <v>23</v>
      </c>
      <c r="I50" s="28">
        <v>62.9</v>
      </c>
      <c r="J50" s="28">
        <v>63</v>
      </c>
      <c r="K50" s="20"/>
      <c r="L50" s="11">
        <f>(I53+J53+K53)/2</f>
        <v>65.45</v>
      </c>
      <c r="M50" s="11">
        <f>L53/2</f>
        <v>30.8</v>
      </c>
      <c r="N50" s="28">
        <v>92.6</v>
      </c>
      <c r="O50" s="11">
        <f>N53*50%</f>
        <v>45.6</v>
      </c>
      <c r="P50" s="28"/>
      <c r="Q50" s="28"/>
      <c r="R50" s="11">
        <f>M53+O53+Q53</f>
        <v>68.150000000000006</v>
      </c>
      <c r="S50" s="29"/>
      <c r="T50" s="18"/>
    </row>
    <row r="51" spans="1:20" ht="22.5">
      <c r="A51" s="14" t="s">
        <v>179</v>
      </c>
      <c r="B51" s="10" t="s">
        <v>180</v>
      </c>
      <c r="C51" s="20">
        <v>1</v>
      </c>
      <c r="D51" s="9" t="s">
        <v>181</v>
      </c>
      <c r="E51" s="10">
        <v>1</v>
      </c>
      <c r="F51" s="10" t="s">
        <v>26</v>
      </c>
      <c r="G51" s="10" t="s">
        <v>182</v>
      </c>
      <c r="H51" s="9" t="s">
        <v>183</v>
      </c>
      <c r="I51" s="11">
        <v>63.7</v>
      </c>
      <c r="J51" s="11">
        <v>54.5</v>
      </c>
      <c r="K51" s="8"/>
      <c r="L51" s="11">
        <f>(I54+J54+K54)/2</f>
        <v>62.8</v>
      </c>
      <c r="M51" s="11">
        <f>L54/2</f>
        <v>30</v>
      </c>
      <c r="N51" s="11">
        <v>85</v>
      </c>
      <c r="O51" s="11">
        <f>N54/2</f>
        <v>45.1</v>
      </c>
      <c r="P51" s="11"/>
      <c r="Q51" s="11"/>
      <c r="R51" s="11">
        <f>M54+O54+Q54</f>
        <v>68.925000000000011</v>
      </c>
      <c r="S51" s="12"/>
      <c r="T51" s="18"/>
    </row>
    <row r="52" spans="1:20" ht="14.25">
      <c r="A52" s="67" t="s">
        <v>184</v>
      </c>
      <c r="B52" s="7" t="s">
        <v>185</v>
      </c>
      <c r="C52" s="20">
        <v>1</v>
      </c>
      <c r="D52" s="9" t="s">
        <v>186</v>
      </c>
      <c r="E52" s="10">
        <v>1</v>
      </c>
      <c r="F52" s="10" t="s">
        <v>26</v>
      </c>
      <c r="G52" s="7" t="s">
        <v>187</v>
      </c>
      <c r="H52" s="9" t="s">
        <v>84</v>
      </c>
      <c r="I52" s="11">
        <v>67.3</v>
      </c>
      <c r="J52" s="11">
        <v>49</v>
      </c>
      <c r="K52" s="8"/>
      <c r="L52" s="11">
        <f>(I55+J55+K55)/2</f>
        <v>58.45</v>
      </c>
      <c r="M52" s="11">
        <f>L55/2</f>
        <v>31.25</v>
      </c>
      <c r="N52" s="11">
        <v>90.4</v>
      </c>
      <c r="O52" s="11">
        <f>N55/2</f>
        <v>40.6</v>
      </c>
      <c r="P52" s="11"/>
      <c r="Q52" s="11"/>
      <c r="R52" s="11">
        <f>M55+O55+Q55</f>
        <v>72.974999999999994</v>
      </c>
      <c r="S52" s="12"/>
      <c r="T52" s="19"/>
    </row>
    <row r="53" spans="1:20" ht="14.25">
      <c r="A53" s="66"/>
      <c r="B53" s="7" t="s">
        <v>188</v>
      </c>
      <c r="C53" s="20">
        <v>1</v>
      </c>
      <c r="D53" s="9" t="s">
        <v>189</v>
      </c>
      <c r="E53" s="10">
        <v>1</v>
      </c>
      <c r="F53" s="10" t="s">
        <v>26</v>
      </c>
      <c r="G53" s="10">
        <v>10130371004</v>
      </c>
      <c r="H53" s="9" t="s">
        <v>190</v>
      </c>
      <c r="I53" s="11">
        <v>67.900000000000006</v>
      </c>
      <c r="J53" s="11">
        <v>63</v>
      </c>
      <c r="K53" s="8"/>
      <c r="L53" s="11">
        <f>(I56+J56+K56)/2</f>
        <v>61.6</v>
      </c>
      <c r="M53" s="11">
        <f>L56/2</f>
        <v>32.450000000000003</v>
      </c>
      <c r="N53" s="11">
        <v>91.2</v>
      </c>
      <c r="O53" s="11">
        <f>N56/2</f>
        <v>35.700000000000003</v>
      </c>
      <c r="P53" s="11"/>
      <c r="Q53" s="11"/>
      <c r="R53" s="11">
        <f>M56+O56+Q56</f>
        <v>70.650000000000006</v>
      </c>
      <c r="S53" s="12"/>
      <c r="T53" s="19"/>
    </row>
    <row r="54" spans="1:20" ht="33.75">
      <c r="A54" s="68"/>
      <c r="B54" s="7" t="s">
        <v>191</v>
      </c>
      <c r="C54" s="20">
        <v>1</v>
      </c>
      <c r="D54" s="9" t="s">
        <v>192</v>
      </c>
      <c r="E54" s="10">
        <v>1</v>
      </c>
      <c r="F54" s="10" t="s">
        <v>22</v>
      </c>
      <c r="G54" s="7">
        <v>10130436904</v>
      </c>
      <c r="H54" s="9" t="s">
        <v>193</v>
      </c>
      <c r="I54" s="11">
        <v>62.1</v>
      </c>
      <c r="J54" s="11">
        <v>63.5</v>
      </c>
      <c r="K54" s="8"/>
      <c r="L54" s="11">
        <f>(I57+J57+K57)/2</f>
        <v>60</v>
      </c>
      <c r="M54" s="11">
        <f>L57/2</f>
        <v>30.725000000000001</v>
      </c>
      <c r="N54" s="11">
        <v>90.2</v>
      </c>
      <c r="O54" s="11">
        <f>N57/2</f>
        <v>38.200000000000003</v>
      </c>
      <c r="P54" s="11"/>
      <c r="Q54" s="11"/>
      <c r="R54" s="11">
        <f>M57+O57+Q57</f>
        <v>71.849999999999994</v>
      </c>
      <c r="S54" s="12"/>
      <c r="T54" s="19"/>
    </row>
    <row r="55" spans="1:20" ht="33.75">
      <c r="A55" s="14" t="s">
        <v>194</v>
      </c>
      <c r="B55" s="10" t="s">
        <v>195</v>
      </c>
      <c r="C55" s="20">
        <v>1</v>
      </c>
      <c r="D55" s="9" t="s">
        <v>196</v>
      </c>
      <c r="E55" s="10">
        <v>1</v>
      </c>
      <c r="F55" s="10" t="s">
        <v>197</v>
      </c>
      <c r="G55" s="10" t="s">
        <v>198</v>
      </c>
      <c r="H55" s="9" t="s">
        <v>199</v>
      </c>
      <c r="I55" s="11">
        <v>65.900000000000006</v>
      </c>
      <c r="J55" s="11">
        <v>51</v>
      </c>
      <c r="K55" s="8"/>
      <c r="L55" s="11">
        <f>(I58+J58+K58)/2</f>
        <v>62.5</v>
      </c>
      <c r="M55" s="11">
        <f>L58/2</f>
        <v>32.075000000000003</v>
      </c>
      <c r="N55" s="11">
        <v>81.2</v>
      </c>
      <c r="O55" s="11">
        <f>N58/2</f>
        <v>40.9</v>
      </c>
      <c r="P55" s="11"/>
      <c r="Q55" s="11"/>
      <c r="R55" s="11">
        <f>M58+O58+Q58</f>
        <v>69.674999999999997</v>
      </c>
      <c r="S55" s="12"/>
      <c r="T55" s="18"/>
    </row>
    <row r="56" spans="1:20" ht="22.5">
      <c r="A56" s="14" t="s">
        <v>200</v>
      </c>
      <c r="B56" s="7" t="s">
        <v>201</v>
      </c>
      <c r="C56" s="20">
        <v>1</v>
      </c>
      <c r="D56" s="16" t="s">
        <v>202</v>
      </c>
      <c r="E56" s="10">
        <v>2</v>
      </c>
      <c r="F56" s="7" t="s">
        <v>26</v>
      </c>
      <c r="G56" s="17" t="s">
        <v>203</v>
      </c>
      <c r="H56" s="16" t="s">
        <v>77</v>
      </c>
      <c r="I56" s="11">
        <v>52.5</v>
      </c>
      <c r="J56" s="11">
        <v>70.7</v>
      </c>
      <c r="K56" s="8"/>
      <c r="L56" s="11">
        <f>(I59+J59+K59)/2</f>
        <v>64.900000000000006</v>
      </c>
      <c r="M56" s="11">
        <f>L59/2</f>
        <v>31.35</v>
      </c>
      <c r="N56" s="11">
        <v>71.400000000000006</v>
      </c>
      <c r="O56" s="11">
        <f>N59/2</f>
        <v>39.299999999999997</v>
      </c>
      <c r="P56" s="11"/>
      <c r="Q56" s="11"/>
      <c r="R56" s="11">
        <f>M59+O59+Q59</f>
        <v>64.974999999999994</v>
      </c>
      <c r="S56" s="12" t="s">
        <v>129</v>
      </c>
      <c r="T56" s="18"/>
    </row>
    <row r="57" spans="1:20" ht="22.5">
      <c r="A57" s="14" t="s">
        <v>204</v>
      </c>
      <c r="B57" s="7" t="s">
        <v>205</v>
      </c>
      <c r="C57" s="20">
        <v>1</v>
      </c>
      <c r="D57" s="16" t="s">
        <v>206</v>
      </c>
      <c r="E57" s="7" t="s">
        <v>42</v>
      </c>
      <c r="F57" s="7" t="s">
        <v>26</v>
      </c>
      <c r="G57" s="17" t="s">
        <v>207</v>
      </c>
      <c r="H57" s="16" t="s">
        <v>208</v>
      </c>
      <c r="I57" s="11">
        <v>56</v>
      </c>
      <c r="J57" s="11">
        <v>64</v>
      </c>
      <c r="K57" s="8"/>
      <c r="L57" s="11">
        <f>(I60+J60+K60)/2</f>
        <v>61.45</v>
      </c>
      <c r="M57" s="11">
        <f>L60/2</f>
        <v>31.75</v>
      </c>
      <c r="N57" s="11">
        <v>76.400000000000006</v>
      </c>
      <c r="O57" s="11">
        <f>N60/2</f>
        <v>40.1</v>
      </c>
      <c r="P57" s="11"/>
      <c r="Q57" s="11"/>
      <c r="R57" s="11">
        <f>M60+O60+Q60</f>
        <v>62.774999999999999</v>
      </c>
      <c r="S57" s="12"/>
      <c r="T57" s="19"/>
    </row>
    <row r="58" spans="1:20" ht="22.5">
      <c r="A58" s="14" t="s">
        <v>209</v>
      </c>
      <c r="B58" s="7" t="s">
        <v>210</v>
      </c>
      <c r="C58" s="20">
        <v>3</v>
      </c>
      <c r="D58" s="16" t="s">
        <v>211</v>
      </c>
      <c r="E58" s="7" t="s">
        <v>42</v>
      </c>
      <c r="F58" s="7" t="s">
        <v>26</v>
      </c>
      <c r="G58" s="17" t="s">
        <v>212</v>
      </c>
      <c r="H58" s="16" t="s">
        <v>157</v>
      </c>
      <c r="I58" s="11">
        <v>54.5</v>
      </c>
      <c r="J58" s="11">
        <v>70.5</v>
      </c>
      <c r="K58" s="8"/>
      <c r="L58" s="11">
        <f>(I61+J61+K61)/2</f>
        <v>64.150000000000006</v>
      </c>
      <c r="M58" s="11">
        <f>L61/2</f>
        <v>32.375</v>
      </c>
      <c r="N58" s="11">
        <v>81.8</v>
      </c>
      <c r="O58" s="11">
        <f>N61/2</f>
        <v>37.299999999999997</v>
      </c>
      <c r="P58" s="11"/>
      <c r="Q58" s="11"/>
      <c r="R58" s="11">
        <f>M61+O61+Q61</f>
        <v>72.724999999999994</v>
      </c>
      <c r="S58" s="12"/>
      <c r="T58" s="19"/>
    </row>
    <row r="59" spans="1:20" ht="22.5">
      <c r="A59" s="14"/>
      <c r="B59" s="7" t="s">
        <v>210</v>
      </c>
      <c r="C59" s="20"/>
      <c r="D59" s="16" t="s">
        <v>213</v>
      </c>
      <c r="E59" s="7" t="s">
        <v>45</v>
      </c>
      <c r="F59" s="7" t="s">
        <v>26</v>
      </c>
      <c r="G59" s="17" t="s">
        <v>214</v>
      </c>
      <c r="H59" s="16" t="s">
        <v>215</v>
      </c>
      <c r="I59" s="11">
        <v>62</v>
      </c>
      <c r="J59" s="11">
        <v>67.8</v>
      </c>
      <c r="K59" s="8"/>
      <c r="L59" s="11">
        <f>(I62+J62+K62)/2</f>
        <v>62.7</v>
      </c>
      <c r="M59" s="11">
        <f>L62/2</f>
        <v>30.274999999999999</v>
      </c>
      <c r="N59" s="11">
        <v>78.599999999999994</v>
      </c>
      <c r="O59" s="11">
        <f>N62/2</f>
        <v>34.700000000000003</v>
      </c>
      <c r="P59" s="11"/>
      <c r="Q59" s="11"/>
      <c r="R59" s="11">
        <f>M62+O62+Q62</f>
        <v>76.174999999999997</v>
      </c>
      <c r="S59" s="12"/>
      <c r="T59" s="19"/>
    </row>
    <row r="60" spans="1:20" ht="14.25">
      <c r="A60" s="14"/>
      <c r="B60" s="7" t="s">
        <v>210</v>
      </c>
      <c r="C60" s="20"/>
      <c r="D60" s="16" t="s">
        <v>216</v>
      </c>
      <c r="E60" s="7" t="s">
        <v>217</v>
      </c>
      <c r="F60" s="7" t="s">
        <v>22</v>
      </c>
      <c r="G60" s="17" t="s">
        <v>218</v>
      </c>
      <c r="H60" s="16" t="s">
        <v>84</v>
      </c>
      <c r="I60" s="11">
        <v>59</v>
      </c>
      <c r="J60" s="11">
        <v>63.9</v>
      </c>
      <c r="K60" s="8"/>
      <c r="L60" s="11">
        <f>(I63+J63+K63)/2</f>
        <v>63.5</v>
      </c>
      <c r="M60" s="11">
        <f>L63/2</f>
        <v>28.274999999999999</v>
      </c>
      <c r="N60" s="11">
        <v>80.2</v>
      </c>
      <c r="O60" s="11">
        <f>N63/2</f>
        <v>34.5</v>
      </c>
      <c r="P60" s="11"/>
      <c r="Q60" s="11"/>
      <c r="R60" s="11">
        <f>M63+O63+Q63</f>
        <v>71.349999999999994</v>
      </c>
      <c r="S60" s="12"/>
      <c r="T60" s="19"/>
    </row>
    <row r="61" spans="1:20" ht="33.75">
      <c r="A61" s="14" t="s">
        <v>219</v>
      </c>
      <c r="B61" s="7" t="s">
        <v>220</v>
      </c>
      <c r="C61" s="20">
        <v>2</v>
      </c>
      <c r="D61" s="16" t="s">
        <v>221</v>
      </c>
      <c r="E61" s="7" t="s">
        <v>42</v>
      </c>
      <c r="F61" s="7" t="s">
        <v>26</v>
      </c>
      <c r="G61" s="17" t="s">
        <v>222</v>
      </c>
      <c r="H61" s="16" t="s">
        <v>92</v>
      </c>
      <c r="I61" s="11">
        <v>60</v>
      </c>
      <c r="J61" s="11">
        <v>68.3</v>
      </c>
      <c r="K61" s="8"/>
      <c r="L61" s="11">
        <f>(I64+J64+K64)/2</f>
        <v>64.75</v>
      </c>
      <c r="M61" s="11">
        <f>L64/2</f>
        <v>32.924999999999997</v>
      </c>
      <c r="N61" s="11">
        <v>74.599999999999994</v>
      </c>
      <c r="O61" s="11">
        <f>N64/2</f>
        <v>39.799999999999997</v>
      </c>
      <c r="P61" s="11"/>
      <c r="Q61" s="11"/>
      <c r="R61" s="11">
        <f>M64+O64+Q64</f>
        <v>72.324999999999989</v>
      </c>
      <c r="S61" s="12"/>
      <c r="T61" s="19"/>
    </row>
    <row r="62" spans="1:20" ht="22.5">
      <c r="A62" s="14"/>
      <c r="B62" s="7" t="s">
        <v>220</v>
      </c>
      <c r="C62" s="20"/>
      <c r="D62" s="16" t="s">
        <v>223</v>
      </c>
      <c r="E62" s="7" t="s">
        <v>45</v>
      </c>
      <c r="F62" s="7" t="s">
        <v>26</v>
      </c>
      <c r="G62" s="17" t="s">
        <v>224</v>
      </c>
      <c r="H62" s="16" t="s">
        <v>225</v>
      </c>
      <c r="I62" s="11">
        <v>58.5</v>
      </c>
      <c r="J62" s="11">
        <v>66.900000000000006</v>
      </c>
      <c r="K62" s="8"/>
      <c r="L62" s="11">
        <f>(I65+J65+K65)/2</f>
        <v>60.55</v>
      </c>
      <c r="M62" s="11">
        <f>L65/2</f>
        <v>35.274999999999999</v>
      </c>
      <c r="N62" s="11">
        <v>69.400000000000006</v>
      </c>
      <c r="O62" s="11">
        <f>N65/2</f>
        <v>40.9</v>
      </c>
      <c r="P62" s="11"/>
      <c r="Q62" s="11"/>
      <c r="R62" s="11">
        <f>M65+O65+Q65</f>
        <v>70.075000000000003</v>
      </c>
      <c r="S62" s="12"/>
      <c r="T62" s="19"/>
    </row>
    <row r="63" spans="1:20" ht="22.5">
      <c r="A63" s="14" t="s">
        <v>226</v>
      </c>
      <c r="B63" s="7" t="s">
        <v>227</v>
      </c>
      <c r="C63" s="20">
        <v>1</v>
      </c>
      <c r="D63" s="16" t="s">
        <v>228</v>
      </c>
      <c r="E63" s="7" t="s">
        <v>42</v>
      </c>
      <c r="F63" s="7" t="s">
        <v>26</v>
      </c>
      <c r="G63" s="17" t="s">
        <v>229</v>
      </c>
      <c r="H63" s="16" t="s">
        <v>230</v>
      </c>
      <c r="I63" s="11">
        <v>56</v>
      </c>
      <c r="J63" s="11">
        <v>71</v>
      </c>
      <c r="K63" s="8"/>
      <c r="L63" s="11">
        <f>(I66+J66+K66)/2</f>
        <v>56.55</v>
      </c>
      <c r="M63" s="11">
        <f>L66/2</f>
        <v>33.15</v>
      </c>
      <c r="N63" s="11">
        <v>69</v>
      </c>
      <c r="O63" s="11">
        <f>N66/2</f>
        <v>38.200000000000003</v>
      </c>
      <c r="P63" s="11"/>
      <c r="Q63" s="11"/>
      <c r="R63" s="11">
        <f>M66+O66+Q66</f>
        <v>67.174999999999997</v>
      </c>
      <c r="S63" s="12"/>
      <c r="T63" s="3"/>
    </row>
    <row r="64" spans="1:20" ht="33.75">
      <c r="A64" s="14" t="s">
        <v>231</v>
      </c>
      <c r="B64" s="7" t="s">
        <v>232</v>
      </c>
      <c r="C64" s="20">
        <v>1</v>
      </c>
      <c r="D64" s="16" t="s">
        <v>233</v>
      </c>
      <c r="E64" s="7" t="s">
        <v>42</v>
      </c>
      <c r="F64" s="7" t="s">
        <v>22</v>
      </c>
      <c r="G64" s="17" t="s">
        <v>234</v>
      </c>
      <c r="H64" s="16" t="s">
        <v>92</v>
      </c>
      <c r="I64" s="11">
        <v>62.5</v>
      </c>
      <c r="J64" s="11">
        <v>67</v>
      </c>
      <c r="K64" s="8"/>
      <c r="L64" s="11">
        <f>(I67+J67+K67)/2</f>
        <v>65.849999999999994</v>
      </c>
      <c r="M64" s="11">
        <f>L67/2</f>
        <v>32.024999999999999</v>
      </c>
      <c r="N64" s="11">
        <v>79.599999999999994</v>
      </c>
      <c r="O64" s="11">
        <f>N67/2</f>
        <v>40.299999999999997</v>
      </c>
      <c r="P64" s="11"/>
      <c r="Q64" s="11"/>
      <c r="R64" s="11">
        <f>M67+O67+Q67</f>
        <v>67.674999999999997</v>
      </c>
      <c r="S64" s="12"/>
      <c r="T64" s="3"/>
    </row>
    <row r="65" spans="1:20" ht="22.5">
      <c r="A65" s="67" t="s">
        <v>235</v>
      </c>
      <c r="B65" s="70" t="s">
        <v>236</v>
      </c>
      <c r="C65" s="76">
        <v>2</v>
      </c>
      <c r="D65" s="16" t="s">
        <v>237</v>
      </c>
      <c r="E65" s="7" t="s">
        <v>42</v>
      </c>
      <c r="F65" s="7" t="s">
        <v>22</v>
      </c>
      <c r="G65" s="17" t="s">
        <v>238</v>
      </c>
      <c r="H65" s="16" t="s">
        <v>239</v>
      </c>
      <c r="I65" s="11">
        <v>53</v>
      </c>
      <c r="J65" s="11">
        <v>68.099999999999994</v>
      </c>
      <c r="K65" s="8"/>
      <c r="L65" s="11">
        <f>(I68+J68+K68)/2</f>
        <v>70.55</v>
      </c>
      <c r="M65" s="11">
        <f>L68/2</f>
        <v>32.875</v>
      </c>
      <c r="N65" s="11">
        <v>81.8</v>
      </c>
      <c r="O65" s="11">
        <f>N68/2</f>
        <v>37.200000000000003</v>
      </c>
      <c r="P65" s="11"/>
      <c r="Q65" s="11"/>
      <c r="R65" s="11">
        <f>M68+O68+Q68</f>
        <v>64.775000000000006</v>
      </c>
      <c r="S65" s="12"/>
      <c r="T65" s="3"/>
    </row>
    <row r="66" spans="1:20" ht="22.5">
      <c r="A66" s="66"/>
      <c r="B66" s="71"/>
      <c r="C66" s="77"/>
      <c r="D66" s="16" t="s">
        <v>240</v>
      </c>
      <c r="E66" s="7" t="s">
        <v>45</v>
      </c>
      <c r="F66" s="7" t="s">
        <v>26</v>
      </c>
      <c r="G66" s="17" t="s">
        <v>241</v>
      </c>
      <c r="H66" s="16" t="s">
        <v>242</v>
      </c>
      <c r="I66" s="11">
        <v>61.5</v>
      </c>
      <c r="J66" s="11">
        <v>51.6</v>
      </c>
      <c r="K66" s="8"/>
      <c r="L66" s="11">
        <f>(I69+J69+K69)/2</f>
        <v>66.3</v>
      </c>
      <c r="M66" s="11">
        <f>L69/2</f>
        <v>28.274999999999999</v>
      </c>
      <c r="N66" s="11">
        <v>76.400000000000006</v>
      </c>
      <c r="O66" s="11">
        <f>N69/2</f>
        <v>38.9</v>
      </c>
      <c r="P66" s="11"/>
      <c r="Q66" s="11"/>
      <c r="R66" s="11">
        <f>M69+O69+Q69</f>
        <v>70.025000000000006</v>
      </c>
      <c r="S66" s="12"/>
      <c r="T66" s="3"/>
    </row>
    <row r="67" spans="1:20" ht="22.5">
      <c r="A67" s="66"/>
      <c r="B67" s="70" t="s">
        <v>243</v>
      </c>
      <c r="C67" s="76">
        <v>5</v>
      </c>
      <c r="D67" s="16" t="s">
        <v>244</v>
      </c>
      <c r="E67" s="7" t="s">
        <v>42</v>
      </c>
      <c r="F67" s="7" t="s">
        <v>26</v>
      </c>
      <c r="G67" s="17" t="s">
        <v>245</v>
      </c>
      <c r="H67" s="16" t="s">
        <v>77</v>
      </c>
      <c r="I67" s="11">
        <v>65.5</v>
      </c>
      <c r="J67" s="11">
        <v>66.2</v>
      </c>
      <c r="K67" s="8"/>
      <c r="L67" s="11">
        <f>(I70+J70+K70)/2</f>
        <v>64.05</v>
      </c>
      <c r="M67" s="11">
        <f>L70/2</f>
        <v>28.574999999999999</v>
      </c>
      <c r="N67" s="11">
        <v>80.599999999999994</v>
      </c>
      <c r="O67" s="11">
        <f>N70/2</f>
        <v>39.1</v>
      </c>
      <c r="P67" s="11"/>
      <c r="Q67" s="11"/>
      <c r="R67" s="11">
        <f>M70+O70+Q70</f>
        <v>64.099999999999994</v>
      </c>
      <c r="S67" s="12"/>
      <c r="T67" s="3"/>
    </row>
    <row r="68" spans="1:20" ht="22.5">
      <c r="A68" s="66"/>
      <c r="B68" s="69"/>
      <c r="C68" s="75"/>
      <c r="D68" s="16" t="s">
        <v>246</v>
      </c>
      <c r="E68" s="7" t="s">
        <v>45</v>
      </c>
      <c r="F68" s="7" t="s">
        <v>26</v>
      </c>
      <c r="G68" s="17" t="s">
        <v>247</v>
      </c>
      <c r="H68" s="16" t="s">
        <v>77</v>
      </c>
      <c r="I68" s="11">
        <v>65.5</v>
      </c>
      <c r="J68" s="11">
        <v>75.599999999999994</v>
      </c>
      <c r="K68" s="8"/>
      <c r="L68" s="11">
        <f>(I71+J71+K71)/2</f>
        <v>65.75</v>
      </c>
      <c r="M68" s="11">
        <f>L71/2</f>
        <v>26.975000000000001</v>
      </c>
      <c r="N68" s="11">
        <v>74.400000000000006</v>
      </c>
      <c r="O68" s="11">
        <f>N71/2</f>
        <v>37.799999999999997</v>
      </c>
      <c r="P68" s="11"/>
      <c r="Q68" s="11"/>
      <c r="R68" s="11">
        <f>M71+O71+Q71</f>
        <v>63.125</v>
      </c>
      <c r="S68" s="12"/>
      <c r="T68" s="3"/>
    </row>
    <row r="69" spans="1:20" ht="22.5">
      <c r="A69" s="66"/>
      <c r="B69" s="69"/>
      <c r="C69" s="75"/>
      <c r="D69" s="16" t="s">
        <v>248</v>
      </c>
      <c r="E69" s="7" t="s">
        <v>217</v>
      </c>
      <c r="F69" s="7" t="s">
        <v>26</v>
      </c>
      <c r="G69" s="17" t="s">
        <v>249</v>
      </c>
      <c r="H69" s="16" t="s">
        <v>117</v>
      </c>
      <c r="I69" s="11">
        <v>57.5</v>
      </c>
      <c r="J69" s="11">
        <v>75.099999999999994</v>
      </c>
      <c r="K69" s="8"/>
      <c r="L69" s="11">
        <f>(I72+J72+K72)/2</f>
        <v>56.55</v>
      </c>
      <c r="M69" s="11">
        <f>L72/2</f>
        <v>29.625</v>
      </c>
      <c r="N69" s="11">
        <v>77.8</v>
      </c>
      <c r="O69" s="11">
        <f>N72/2</f>
        <v>40.4</v>
      </c>
      <c r="P69" s="11"/>
      <c r="Q69" s="11"/>
      <c r="R69" s="11">
        <f>M72+O72+Q72</f>
        <v>65.325000000000003</v>
      </c>
      <c r="S69" s="12"/>
      <c r="T69" s="3"/>
    </row>
    <row r="70" spans="1:20" ht="22.5">
      <c r="A70" s="66"/>
      <c r="B70" s="69"/>
      <c r="C70" s="75"/>
      <c r="D70" s="16" t="s">
        <v>250</v>
      </c>
      <c r="E70" s="7" t="s">
        <v>251</v>
      </c>
      <c r="F70" s="7" t="s">
        <v>26</v>
      </c>
      <c r="G70" s="17" t="s">
        <v>252</v>
      </c>
      <c r="H70" s="16" t="s">
        <v>145</v>
      </c>
      <c r="I70" s="11">
        <v>58</v>
      </c>
      <c r="J70" s="11">
        <v>70.099999999999994</v>
      </c>
      <c r="K70" s="8"/>
      <c r="L70" s="11">
        <f>(I73+J73+K73)/2</f>
        <v>57.15</v>
      </c>
      <c r="M70" s="11">
        <f>L73/2</f>
        <v>25.6</v>
      </c>
      <c r="N70" s="11">
        <v>78.2</v>
      </c>
      <c r="O70" s="11">
        <f>N73/2</f>
        <v>38.5</v>
      </c>
      <c r="P70" s="11"/>
      <c r="Q70" s="11"/>
      <c r="R70" s="11">
        <f>M73+O73+Q73</f>
        <v>75.75</v>
      </c>
      <c r="S70" s="12"/>
      <c r="T70" s="3"/>
    </row>
    <row r="71" spans="1:20">
      <c r="A71" s="68"/>
      <c r="B71" s="71"/>
      <c r="C71" s="77"/>
      <c r="D71" s="16" t="s">
        <v>253</v>
      </c>
      <c r="E71" s="7" t="s">
        <v>254</v>
      </c>
      <c r="F71" s="7" t="s">
        <v>22</v>
      </c>
      <c r="G71" s="17" t="s">
        <v>255</v>
      </c>
      <c r="H71" s="16" t="s">
        <v>84</v>
      </c>
      <c r="I71" s="11">
        <v>63.5</v>
      </c>
      <c r="J71" s="11">
        <v>68</v>
      </c>
      <c r="K71" s="8"/>
      <c r="L71" s="11">
        <f>(I74+J74+K74)/2</f>
        <v>53.95</v>
      </c>
      <c r="M71" s="11">
        <f>L74/2</f>
        <v>27.524999999999999</v>
      </c>
      <c r="N71" s="11">
        <v>75.599999999999994</v>
      </c>
      <c r="O71" s="11">
        <f>N74/2</f>
        <v>35.6</v>
      </c>
      <c r="P71" s="11"/>
      <c r="Q71" s="11"/>
      <c r="R71" s="11">
        <f>M74+O74+Q74</f>
        <v>70.95</v>
      </c>
      <c r="S71" s="12"/>
      <c r="T71" s="3"/>
    </row>
    <row r="72" spans="1:20" ht="22.5">
      <c r="A72" s="14" t="s">
        <v>235</v>
      </c>
      <c r="B72" s="7" t="s">
        <v>256</v>
      </c>
      <c r="C72" s="20">
        <v>1</v>
      </c>
      <c r="D72" s="16" t="s">
        <v>257</v>
      </c>
      <c r="E72" s="7" t="s">
        <v>42</v>
      </c>
      <c r="F72" s="7" t="s">
        <v>26</v>
      </c>
      <c r="G72" s="17" t="s">
        <v>258</v>
      </c>
      <c r="H72" s="16" t="s">
        <v>259</v>
      </c>
      <c r="I72" s="11">
        <v>53.5</v>
      </c>
      <c r="J72" s="11">
        <v>59.6</v>
      </c>
      <c r="K72" s="8"/>
      <c r="L72" s="11">
        <f>(I75+J75+K75)/2</f>
        <v>59.25</v>
      </c>
      <c r="M72" s="11">
        <f>L75/2</f>
        <v>30.824999999999999</v>
      </c>
      <c r="N72" s="11">
        <v>80.8</v>
      </c>
      <c r="O72" s="11">
        <f>N75/2</f>
        <v>34.5</v>
      </c>
      <c r="P72" s="11"/>
      <c r="Q72" s="11"/>
      <c r="R72" s="11">
        <f>M75+O75+Q75</f>
        <v>65.8</v>
      </c>
      <c r="S72" s="12"/>
      <c r="T72" s="3"/>
    </row>
    <row r="73" spans="1:20" ht="22.5">
      <c r="A73" s="14" t="s">
        <v>260</v>
      </c>
      <c r="B73" s="7" t="s">
        <v>261</v>
      </c>
      <c r="C73" s="20">
        <v>1</v>
      </c>
      <c r="D73" s="16" t="s">
        <v>262</v>
      </c>
      <c r="E73" s="7" t="s">
        <v>42</v>
      </c>
      <c r="F73" s="7" t="s">
        <v>26</v>
      </c>
      <c r="G73" s="17" t="s">
        <v>263</v>
      </c>
      <c r="H73" s="16" t="s">
        <v>264</v>
      </c>
      <c r="I73" s="11">
        <v>55.5</v>
      </c>
      <c r="J73" s="11">
        <v>58.8</v>
      </c>
      <c r="K73" s="8"/>
      <c r="L73" s="11">
        <f>(I76+J76+K76)/2</f>
        <v>51.2</v>
      </c>
      <c r="M73" s="11">
        <f>L76/2</f>
        <v>32.15</v>
      </c>
      <c r="N73" s="11">
        <v>77</v>
      </c>
      <c r="O73" s="11">
        <f>N76/2</f>
        <v>43.6</v>
      </c>
      <c r="P73" s="11"/>
      <c r="Q73" s="11"/>
      <c r="R73" s="11">
        <f>M76+O76+Q76</f>
        <v>71.974999999999994</v>
      </c>
      <c r="S73" s="12"/>
      <c r="T73" s="3"/>
    </row>
    <row r="74" spans="1:20" ht="22.5">
      <c r="A74" s="14" t="s">
        <v>265</v>
      </c>
      <c r="B74" s="7" t="s">
        <v>266</v>
      </c>
      <c r="C74" s="20">
        <v>1</v>
      </c>
      <c r="D74" s="16" t="s">
        <v>267</v>
      </c>
      <c r="E74" s="7" t="s">
        <v>42</v>
      </c>
      <c r="F74" s="7" t="s">
        <v>26</v>
      </c>
      <c r="G74" s="17" t="s">
        <v>268</v>
      </c>
      <c r="H74" s="16" t="s">
        <v>269</v>
      </c>
      <c r="I74" s="11">
        <v>53</v>
      </c>
      <c r="J74" s="11">
        <v>54.9</v>
      </c>
      <c r="K74" s="8"/>
      <c r="L74" s="11">
        <f>(I77+J77+K77)/2</f>
        <v>55.05</v>
      </c>
      <c r="M74" s="11">
        <f>L77/2</f>
        <v>31.25</v>
      </c>
      <c r="N74" s="11">
        <v>71.2</v>
      </c>
      <c r="O74" s="11">
        <f>N77/2</f>
        <v>39.700000000000003</v>
      </c>
      <c r="P74" s="11"/>
      <c r="Q74" s="11"/>
      <c r="R74" s="11">
        <f>M77+O77+Q77</f>
        <v>69.95</v>
      </c>
      <c r="S74" s="12"/>
      <c r="T74" s="3"/>
    </row>
    <row r="75" spans="1:20" ht="22.5">
      <c r="A75" s="14" t="s">
        <v>270</v>
      </c>
      <c r="B75" s="7" t="s">
        <v>271</v>
      </c>
      <c r="C75" s="8" t="s">
        <v>42</v>
      </c>
      <c r="D75" s="16" t="s">
        <v>272</v>
      </c>
      <c r="E75" s="7" t="s">
        <v>42</v>
      </c>
      <c r="F75" s="7" t="s">
        <v>26</v>
      </c>
      <c r="G75" s="17" t="s">
        <v>273</v>
      </c>
      <c r="H75" s="16" t="s">
        <v>27</v>
      </c>
      <c r="I75" s="11">
        <v>57</v>
      </c>
      <c r="J75" s="11">
        <v>61.5</v>
      </c>
      <c r="K75" s="8"/>
      <c r="L75" s="11">
        <f>(I78+J78+K78)/2</f>
        <v>61.65</v>
      </c>
      <c r="M75" s="11">
        <f>L78/2</f>
        <v>31</v>
      </c>
      <c r="N75" s="11">
        <v>69</v>
      </c>
      <c r="O75" s="11">
        <f>N78/2</f>
        <v>34.799999999999997</v>
      </c>
      <c r="P75" s="11"/>
      <c r="Q75" s="11"/>
      <c r="R75" s="11">
        <f>M78+O78+Q78</f>
        <v>71.674999999999997</v>
      </c>
      <c r="S75" s="12"/>
      <c r="T75" s="23"/>
    </row>
    <row r="76" spans="1:20" ht="22.5">
      <c r="A76" s="67" t="s">
        <v>274</v>
      </c>
      <c r="B76" s="70" t="s">
        <v>275</v>
      </c>
      <c r="C76" s="73" t="s">
        <v>217</v>
      </c>
      <c r="D76" s="16" t="s">
        <v>276</v>
      </c>
      <c r="E76" s="10">
        <v>1</v>
      </c>
      <c r="F76" s="10" t="s">
        <v>26</v>
      </c>
      <c r="G76" s="17" t="s">
        <v>277</v>
      </c>
      <c r="H76" s="16" t="s">
        <v>137</v>
      </c>
      <c r="I76" s="11">
        <v>50.4</v>
      </c>
      <c r="J76" s="11">
        <v>52</v>
      </c>
      <c r="K76" s="8"/>
      <c r="L76" s="11">
        <f>(I79+J79+K79)/2</f>
        <v>64.3</v>
      </c>
      <c r="M76" s="11">
        <f>L79/2</f>
        <v>31.375</v>
      </c>
      <c r="N76" s="11">
        <v>87.2</v>
      </c>
      <c r="O76" s="11">
        <f>N79/2</f>
        <v>40.6</v>
      </c>
      <c r="P76" s="11"/>
      <c r="Q76" s="11"/>
      <c r="R76" s="11">
        <f>M79+O79+Q79</f>
        <v>72.924999999999997</v>
      </c>
      <c r="S76" s="12"/>
      <c r="T76" s="23"/>
    </row>
    <row r="77" spans="1:20" ht="14.25">
      <c r="A77" s="66"/>
      <c r="B77" s="69"/>
      <c r="C77" s="72"/>
      <c r="D77" s="16" t="s">
        <v>278</v>
      </c>
      <c r="E77" s="10">
        <v>2</v>
      </c>
      <c r="F77" s="10" t="s">
        <v>26</v>
      </c>
      <c r="G77" s="17" t="s">
        <v>279</v>
      </c>
      <c r="H77" s="16" t="s">
        <v>84</v>
      </c>
      <c r="I77" s="11">
        <v>59.1</v>
      </c>
      <c r="J77" s="11">
        <v>51</v>
      </c>
      <c r="K77" s="8"/>
      <c r="L77" s="11">
        <f>(I80+J80+K80)/2</f>
        <v>62.5</v>
      </c>
      <c r="M77" s="11">
        <f>L80/2</f>
        <v>29.05</v>
      </c>
      <c r="N77" s="11">
        <v>79.400000000000006</v>
      </c>
      <c r="O77" s="11">
        <f>N80/2</f>
        <v>40.9</v>
      </c>
      <c r="P77" s="11"/>
      <c r="Q77" s="11"/>
      <c r="R77" s="11">
        <f>M80+O80+Q80</f>
        <v>75.400000000000006</v>
      </c>
      <c r="S77" s="12"/>
      <c r="T77" s="23"/>
    </row>
    <row r="78" spans="1:20" ht="22.5">
      <c r="A78" s="68"/>
      <c r="B78" s="71"/>
      <c r="C78" s="74"/>
      <c r="D78" s="16" t="s">
        <v>280</v>
      </c>
      <c r="E78" s="10">
        <v>3</v>
      </c>
      <c r="F78" s="10" t="s">
        <v>26</v>
      </c>
      <c r="G78" s="17" t="s">
        <v>281</v>
      </c>
      <c r="H78" s="16" t="s">
        <v>77</v>
      </c>
      <c r="I78" s="11">
        <v>62.3</v>
      </c>
      <c r="J78" s="11">
        <v>51</v>
      </c>
      <c r="K78" s="8">
        <v>10</v>
      </c>
      <c r="L78" s="11">
        <f>(I81+J81+K81)/2</f>
        <v>62</v>
      </c>
      <c r="M78" s="11">
        <f>L81/2</f>
        <v>31.274999999999999</v>
      </c>
      <c r="N78" s="11">
        <v>69.599999999999994</v>
      </c>
      <c r="O78" s="11">
        <f>N81/2</f>
        <v>40.4</v>
      </c>
      <c r="P78" s="11"/>
      <c r="Q78" s="11"/>
      <c r="R78" s="11">
        <f>M81+O81+Q81</f>
        <v>73.275000000000006</v>
      </c>
      <c r="S78" s="12"/>
      <c r="T78" s="23"/>
    </row>
    <row r="79" spans="1:20" ht="22.5">
      <c r="A79" s="67" t="s">
        <v>282</v>
      </c>
      <c r="B79" s="70" t="s">
        <v>283</v>
      </c>
      <c r="C79" s="73" t="s">
        <v>251</v>
      </c>
      <c r="D79" s="16" t="s">
        <v>284</v>
      </c>
      <c r="E79" s="10">
        <v>1</v>
      </c>
      <c r="F79" s="10" t="s">
        <v>26</v>
      </c>
      <c r="G79" s="17" t="s">
        <v>285</v>
      </c>
      <c r="H79" s="16" t="s">
        <v>77</v>
      </c>
      <c r="I79" s="11">
        <v>69.599999999999994</v>
      </c>
      <c r="J79" s="11">
        <v>59</v>
      </c>
      <c r="K79" s="8"/>
      <c r="L79" s="11">
        <f>(I82+J82+K82)/2</f>
        <v>62.75</v>
      </c>
      <c r="M79" s="11">
        <f>L82/2</f>
        <v>32.924999999999997</v>
      </c>
      <c r="N79" s="11">
        <v>81.2</v>
      </c>
      <c r="O79" s="11">
        <f>N82/2</f>
        <v>40</v>
      </c>
      <c r="P79" s="11"/>
      <c r="Q79" s="11"/>
      <c r="R79" s="11">
        <f>M82+O82+Q82</f>
        <v>75.724999999999994</v>
      </c>
      <c r="S79" s="12"/>
      <c r="T79" s="23"/>
    </row>
    <row r="80" spans="1:20" ht="22.5">
      <c r="A80" s="66"/>
      <c r="B80" s="69"/>
      <c r="C80" s="72"/>
      <c r="D80" s="16" t="s">
        <v>286</v>
      </c>
      <c r="E80" s="10">
        <v>2</v>
      </c>
      <c r="F80" s="10" t="s">
        <v>26</v>
      </c>
      <c r="G80" s="17" t="s">
        <v>287</v>
      </c>
      <c r="H80" s="16" t="s">
        <v>77</v>
      </c>
      <c r="I80" s="11">
        <v>70</v>
      </c>
      <c r="J80" s="11">
        <v>55</v>
      </c>
      <c r="K80" s="8"/>
      <c r="L80" s="11">
        <f>(I83+J83+K83)/2</f>
        <v>58.1</v>
      </c>
      <c r="M80" s="11">
        <f>L83/2</f>
        <v>33.9</v>
      </c>
      <c r="N80" s="11">
        <v>81.8</v>
      </c>
      <c r="O80" s="11">
        <f>N83/2</f>
        <v>41.5</v>
      </c>
      <c r="P80" s="11"/>
      <c r="Q80" s="11"/>
      <c r="R80" s="11">
        <f>M83+O83+Q83</f>
        <v>74.375</v>
      </c>
      <c r="S80" s="12"/>
      <c r="T80" s="23"/>
    </row>
    <row r="81" spans="1:20" ht="14.25">
      <c r="A81" s="66"/>
      <c r="B81" s="69"/>
      <c r="C81" s="72"/>
      <c r="D81" s="16" t="s">
        <v>288</v>
      </c>
      <c r="E81" s="10">
        <v>4</v>
      </c>
      <c r="F81" s="10" t="s">
        <v>22</v>
      </c>
      <c r="G81" s="17" t="s">
        <v>289</v>
      </c>
      <c r="H81" s="16" t="s">
        <v>84</v>
      </c>
      <c r="I81" s="11">
        <v>71.5</v>
      </c>
      <c r="J81" s="11">
        <v>52.5</v>
      </c>
      <c r="K81" s="8"/>
      <c r="L81" s="11">
        <f>(I84+J84+K84)/2</f>
        <v>62.55</v>
      </c>
      <c r="M81" s="11">
        <f>L84/2</f>
        <v>34.075000000000003</v>
      </c>
      <c r="N81" s="11">
        <v>80.8</v>
      </c>
      <c r="O81" s="11">
        <f>N84/2</f>
        <v>39.200000000000003</v>
      </c>
      <c r="P81" s="11"/>
      <c r="Q81" s="11"/>
      <c r="R81" s="11">
        <f>M84+O84+Q84</f>
        <v>73.849999999999994</v>
      </c>
      <c r="S81" s="12"/>
      <c r="T81" s="23"/>
    </row>
    <row r="82" spans="1:20" ht="22.5">
      <c r="A82" s="66"/>
      <c r="B82" s="71"/>
      <c r="C82" s="74"/>
      <c r="D82" s="16" t="s">
        <v>290</v>
      </c>
      <c r="E82" s="10">
        <v>5</v>
      </c>
      <c r="F82" s="10" t="s">
        <v>22</v>
      </c>
      <c r="G82" s="17" t="s">
        <v>291</v>
      </c>
      <c r="H82" s="16" t="s">
        <v>292</v>
      </c>
      <c r="I82" s="11">
        <v>65.5</v>
      </c>
      <c r="J82" s="11">
        <v>60</v>
      </c>
      <c r="K82" s="8"/>
      <c r="L82" s="11">
        <f>(I85+J85+K85)/2</f>
        <v>65.849999999999994</v>
      </c>
      <c r="M82" s="11">
        <f>L85/2</f>
        <v>34.424999999999997</v>
      </c>
      <c r="N82" s="11">
        <v>80</v>
      </c>
      <c r="O82" s="11">
        <f>N85/2</f>
        <v>41.3</v>
      </c>
      <c r="P82" s="11"/>
      <c r="Q82" s="11"/>
      <c r="R82" s="11">
        <f>M85+O85+Q85</f>
        <v>70.7</v>
      </c>
      <c r="S82" s="12" t="s">
        <v>129</v>
      </c>
      <c r="T82" s="3"/>
    </row>
    <row r="83" spans="1:20" ht="22.5">
      <c r="A83" s="68"/>
      <c r="B83" s="7" t="s">
        <v>293</v>
      </c>
      <c r="C83" s="8" t="s">
        <v>42</v>
      </c>
      <c r="D83" s="16" t="s">
        <v>294</v>
      </c>
      <c r="E83" s="10">
        <v>1</v>
      </c>
      <c r="F83" s="10" t="s">
        <v>22</v>
      </c>
      <c r="G83" s="17" t="s">
        <v>295</v>
      </c>
      <c r="H83" s="16" t="s">
        <v>117</v>
      </c>
      <c r="I83" s="11">
        <v>67.7</v>
      </c>
      <c r="J83" s="11">
        <v>48.5</v>
      </c>
      <c r="K83" s="8"/>
      <c r="L83" s="11">
        <f>(I86+J86+K86)/2</f>
        <v>67.8</v>
      </c>
      <c r="M83" s="11">
        <f>L86/2</f>
        <v>34.075000000000003</v>
      </c>
      <c r="N83" s="11">
        <v>83</v>
      </c>
      <c r="O83" s="11">
        <f>N86/2</f>
        <v>40.299999999999997</v>
      </c>
      <c r="P83" s="11"/>
      <c r="Q83" s="11"/>
      <c r="R83" s="11">
        <f>M86+O86+Q86</f>
        <v>72.224999999999994</v>
      </c>
      <c r="S83" s="12"/>
      <c r="T83" s="23"/>
    </row>
    <row r="84" spans="1:20" ht="22.5">
      <c r="A84" s="14" t="s">
        <v>296</v>
      </c>
      <c r="B84" s="7" t="s">
        <v>297</v>
      </c>
      <c r="C84" s="8" t="s">
        <v>42</v>
      </c>
      <c r="D84" s="16" t="s">
        <v>298</v>
      </c>
      <c r="E84" s="10">
        <v>1</v>
      </c>
      <c r="F84" s="10" t="s">
        <v>26</v>
      </c>
      <c r="G84" s="17" t="s">
        <v>299</v>
      </c>
      <c r="H84" s="16" t="s">
        <v>300</v>
      </c>
      <c r="I84" s="11">
        <v>70.599999999999994</v>
      </c>
      <c r="J84" s="11">
        <v>54.5</v>
      </c>
      <c r="K84" s="8"/>
      <c r="L84" s="11">
        <f>(I87+J87+K87)/2</f>
        <v>68.150000000000006</v>
      </c>
      <c r="M84" s="11">
        <f>L87/2</f>
        <v>34.549999999999997</v>
      </c>
      <c r="N84" s="11">
        <v>78.400000000000006</v>
      </c>
      <c r="O84" s="11">
        <f>N87/2</f>
        <v>39.299999999999997</v>
      </c>
      <c r="P84" s="11"/>
      <c r="Q84" s="11"/>
      <c r="R84" s="11">
        <f>M87+O87+Q87</f>
        <v>71.425000000000011</v>
      </c>
      <c r="S84" s="12"/>
      <c r="T84" s="23"/>
    </row>
    <row r="85" spans="1:20" ht="22.5">
      <c r="A85" s="67" t="s">
        <v>301</v>
      </c>
      <c r="B85" s="70" t="s">
        <v>302</v>
      </c>
      <c r="C85" s="73" t="s">
        <v>251</v>
      </c>
      <c r="D85" s="16" t="s">
        <v>303</v>
      </c>
      <c r="E85" s="7" t="s">
        <v>42</v>
      </c>
      <c r="F85" s="10" t="s">
        <v>22</v>
      </c>
      <c r="G85" s="17" t="s">
        <v>304</v>
      </c>
      <c r="H85" s="16" t="s">
        <v>77</v>
      </c>
      <c r="I85" s="11">
        <v>67.7</v>
      </c>
      <c r="J85" s="11">
        <v>54</v>
      </c>
      <c r="K85" s="8">
        <v>10</v>
      </c>
      <c r="L85" s="11">
        <f>(I88+J88+K88)/2</f>
        <v>68.849999999999994</v>
      </c>
      <c r="M85" s="11">
        <f>L88/2</f>
        <v>33</v>
      </c>
      <c r="N85" s="11">
        <v>82.6</v>
      </c>
      <c r="O85" s="11">
        <f>N88/2</f>
        <v>37.700000000000003</v>
      </c>
      <c r="P85" s="11"/>
      <c r="Q85" s="11"/>
      <c r="R85" s="11">
        <f>M88+O88+Q88</f>
        <v>69.75</v>
      </c>
      <c r="S85" s="12"/>
      <c r="T85" s="23"/>
    </row>
    <row r="86" spans="1:20" ht="14.25">
      <c r="A86" s="66"/>
      <c r="B86" s="69"/>
      <c r="C86" s="72"/>
      <c r="D86" s="16" t="s">
        <v>305</v>
      </c>
      <c r="E86" s="7" t="s">
        <v>45</v>
      </c>
      <c r="F86" s="10" t="s">
        <v>26</v>
      </c>
      <c r="G86" s="17" t="s">
        <v>306</v>
      </c>
      <c r="H86" s="16" t="s">
        <v>307</v>
      </c>
      <c r="I86" s="11">
        <v>72.599999999999994</v>
      </c>
      <c r="J86" s="11">
        <v>53</v>
      </c>
      <c r="K86" s="8">
        <v>10</v>
      </c>
      <c r="L86" s="11">
        <f>(I89+J89+K89)/2</f>
        <v>68.150000000000006</v>
      </c>
      <c r="M86" s="11">
        <f>L89/2</f>
        <v>30.824999999999999</v>
      </c>
      <c r="N86" s="11">
        <v>80.599999999999994</v>
      </c>
      <c r="O86" s="11">
        <f>N89/2</f>
        <v>41.4</v>
      </c>
      <c r="P86" s="11"/>
      <c r="Q86" s="11"/>
      <c r="R86" s="11">
        <f>M89+O89+Q89</f>
        <v>72.325000000000003</v>
      </c>
      <c r="S86" s="12"/>
      <c r="T86" s="30"/>
    </row>
    <row r="87" spans="1:20" ht="14.25">
      <c r="A87" s="66"/>
      <c r="B87" s="69"/>
      <c r="C87" s="72"/>
      <c r="D87" s="16" t="s">
        <v>308</v>
      </c>
      <c r="E87" s="7" t="s">
        <v>217</v>
      </c>
      <c r="F87" s="10" t="s">
        <v>22</v>
      </c>
      <c r="G87" s="17" t="s">
        <v>309</v>
      </c>
      <c r="H87" s="16" t="s">
        <v>310</v>
      </c>
      <c r="I87" s="11">
        <v>71.3</v>
      </c>
      <c r="J87" s="11">
        <v>55</v>
      </c>
      <c r="K87" s="8">
        <v>10</v>
      </c>
      <c r="L87" s="11">
        <f>(I90+J90+K90)/2</f>
        <v>69.099999999999994</v>
      </c>
      <c r="M87" s="11">
        <f>L90/2</f>
        <v>31.225000000000001</v>
      </c>
      <c r="N87" s="11">
        <v>78.599999999999994</v>
      </c>
      <c r="O87" s="11">
        <f>N90/2</f>
        <v>40.200000000000003</v>
      </c>
      <c r="P87" s="11"/>
      <c r="Q87" s="11"/>
      <c r="R87" s="11">
        <f>M90+O90+Q90</f>
        <v>68.349999999999994</v>
      </c>
      <c r="S87" s="12"/>
      <c r="T87" s="23"/>
    </row>
    <row r="88" spans="1:20" ht="22.5">
      <c r="A88" s="68"/>
      <c r="B88" s="71"/>
      <c r="C88" s="74"/>
      <c r="D88" s="16" t="s">
        <v>311</v>
      </c>
      <c r="E88" s="7" t="s">
        <v>251</v>
      </c>
      <c r="F88" s="10" t="s">
        <v>22</v>
      </c>
      <c r="G88" s="17" t="s">
        <v>312</v>
      </c>
      <c r="H88" s="16" t="s">
        <v>77</v>
      </c>
      <c r="I88" s="11">
        <v>70.2</v>
      </c>
      <c r="J88" s="11">
        <v>57.5</v>
      </c>
      <c r="K88" s="8">
        <v>10</v>
      </c>
      <c r="L88" s="11">
        <f>(I91+J91+K91)/2</f>
        <v>66</v>
      </c>
      <c r="M88" s="11">
        <f>L91/2</f>
        <v>30.05</v>
      </c>
      <c r="N88" s="11">
        <v>75.400000000000006</v>
      </c>
      <c r="O88" s="11">
        <f>N91/2</f>
        <v>39.700000000000003</v>
      </c>
      <c r="P88" s="11"/>
      <c r="Q88" s="11"/>
      <c r="R88" s="11">
        <f>M91+O91+Q91</f>
        <v>72.825000000000003</v>
      </c>
      <c r="S88" s="12"/>
      <c r="T88" s="23"/>
    </row>
    <row r="89" spans="1:20" ht="22.5">
      <c r="A89" s="14" t="s">
        <v>313</v>
      </c>
      <c r="B89" s="70" t="s">
        <v>314</v>
      </c>
      <c r="C89" s="73" t="s">
        <v>217</v>
      </c>
      <c r="D89" s="16" t="s">
        <v>315</v>
      </c>
      <c r="E89" s="7" t="s">
        <v>42</v>
      </c>
      <c r="F89" s="17" t="s">
        <v>26</v>
      </c>
      <c r="G89" s="17" t="s">
        <v>316</v>
      </c>
      <c r="H89" s="16" t="s">
        <v>310</v>
      </c>
      <c r="I89" s="11">
        <v>69.8</v>
      </c>
      <c r="J89" s="11">
        <v>56.5</v>
      </c>
      <c r="K89" s="8">
        <v>10</v>
      </c>
      <c r="L89" s="11">
        <f>(I92+J92+K92)/2</f>
        <v>61.65</v>
      </c>
      <c r="M89" s="11">
        <f>L92/2</f>
        <v>31.324999999999999</v>
      </c>
      <c r="N89" s="11">
        <v>82.8</v>
      </c>
      <c r="O89" s="11">
        <f>N92/2</f>
        <v>41</v>
      </c>
      <c r="P89" s="11"/>
      <c r="Q89" s="11"/>
      <c r="R89" s="11">
        <f>M92+O92+Q92</f>
        <v>71.050000000000011</v>
      </c>
      <c r="S89" s="12"/>
      <c r="T89" s="23"/>
    </row>
    <row r="90" spans="1:20" ht="22.5">
      <c r="A90" s="14"/>
      <c r="B90" s="69"/>
      <c r="C90" s="72"/>
      <c r="D90" s="16" t="s">
        <v>317</v>
      </c>
      <c r="E90" s="7" t="s">
        <v>45</v>
      </c>
      <c r="F90" s="17" t="s">
        <v>26</v>
      </c>
      <c r="G90" s="17" t="s">
        <v>318</v>
      </c>
      <c r="H90" s="16" t="s">
        <v>77</v>
      </c>
      <c r="I90" s="11">
        <v>70.7</v>
      </c>
      <c r="J90" s="11">
        <v>57.5</v>
      </c>
      <c r="K90" s="8">
        <v>10</v>
      </c>
      <c r="L90" s="11">
        <f>(I93+J93+K93)/2</f>
        <v>62.45</v>
      </c>
      <c r="M90" s="11">
        <f>L93/2</f>
        <v>31.15</v>
      </c>
      <c r="N90" s="11">
        <v>80.400000000000006</v>
      </c>
      <c r="O90" s="11">
        <f>N93/2</f>
        <v>37.200000000000003</v>
      </c>
      <c r="P90" s="11"/>
      <c r="Q90" s="11"/>
      <c r="R90" s="11">
        <f>M93+O93+Q93</f>
        <v>72.349999999999994</v>
      </c>
      <c r="S90" s="12"/>
      <c r="T90" s="23"/>
    </row>
    <row r="91" spans="1:20" ht="14.25">
      <c r="A91" s="14"/>
      <c r="B91" s="71"/>
      <c r="C91" s="74"/>
      <c r="D91" s="16" t="s">
        <v>319</v>
      </c>
      <c r="E91" s="7" t="s">
        <v>217</v>
      </c>
      <c r="F91" s="10" t="s">
        <v>22</v>
      </c>
      <c r="G91" s="17" t="s">
        <v>320</v>
      </c>
      <c r="H91" s="16" t="s">
        <v>92</v>
      </c>
      <c r="I91" s="11">
        <v>65.5</v>
      </c>
      <c r="J91" s="11">
        <v>56.5</v>
      </c>
      <c r="K91" s="8">
        <v>10</v>
      </c>
      <c r="L91" s="11">
        <f>(I94+J94+K94)/2</f>
        <v>60.1</v>
      </c>
      <c r="M91" s="11">
        <f>L94/2</f>
        <v>32.325000000000003</v>
      </c>
      <c r="N91" s="11">
        <v>79.400000000000006</v>
      </c>
      <c r="O91" s="11">
        <f>N94/2</f>
        <v>40.5</v>
      </c>
      <c r="P91" s="11"/>
      <c r="Q91" s="11"/>
      <c r="R91" s="11">
        <f>M94+O94+Q94</f>
        <v>70.275000000000006</v>
      </c>
      <c r="S91" s="12"/>
      <c r="T91" s="23"/>
    </row>
    <row r="92" spans="1:20" ht="22.5">
      <c r="A92" s="67" t="s">
        <v>321</v>
      </c>
      <c r="B92" s="7" t="s">
        <v>322</v>
      </c>
      <c r="C92" s="8" t="s">
        <v>42</v>
      </c>
      <c r="D92" s="16" t="s">
        <v>323</v>
      </c>
      <c r="E92" s="7" t="s">
        <v>42</v>
      </c>
      <c r="F92" s="10" t="s">
        <v>22</v>
      </c>
      <c r="G92" s="17" t="s">
        <v>324</v>
      </c>
      <c r="H92" s="16" t="s">
        <v>325</v>
      </c>
      <c r="I92" s="11">
        <v>67.8</v>
      </c>
      <c r="J92" s="11">
        <v>55.5</v>
      </c>
      <c r="K92" s="8"/>
      <c r="L92" s="11">
        <f>(I95+J95+K95)/2</f>
        <v>62.65</v>
      </c>
      <c r="M92" s="11">
        <f>L95/2</f>
        <v>31.85</v>
      </c>
      <c r="N92" s="11">
        <v>82</v>
      </c>
      <c r="O92" s="11">
        <f>N95/2</f>
        <v>39.200000000000003</v>
      </c>
      <c r="P92" s="11"/>
      <c r="Q92" s="11"/>
      <c r="R92" s="11">
        <f>M95+O95+Q95</f>
        <v>68.599999999999994</v>
      </c>
      <c r="S92" s="12"/>
      <c r="T92" s="23"/>
    </row>
    <row r="93" spans="1:20" ht="22.5">
      <c r="A93" s="68"/>
      <c r="B93" s="7" t="s">
        <v>326</v>
      </c>
      <c r="C93" s="8" t="s">
        <v>42</v>
      </c>
      <c r="D93" s="16" t="s">
        <v>327</v>
      </c>
      <c r="E93" s="7" t="s">
        <v>42</v>
      </c>
      <c r="F93" s="17" t="s">
        <v>26</v>
      </c>
      <c r="G93" s="17" t="s">
        <v>328</v>
      </c>
      <c r="H93" s="16" t="s">
        <v>329</v>
      </c>
      <c r="I93" s="11">
        <v>67.900000000000006</v>
      </c>
      <c r="J93" s="11">
        <v>57</v>
      </c>
      <c r="K93" s="31"/>
      <c r="L93" s="11">
        <f>(I96+J96+K96)/2</f>
        <v>62.3</v>
      </c>
      <c r="M93" s="11">
        <f>L96/2</f>
        <v>30.65</v>
      </c>
      <c r="N93" s="11">
        <v>74.400000000000006</v>
      </c>
      <c r="O93" s="11">
        <f>N96/2</f>
        <v>41.7</v>
      </c>
      <c r="P93" s="11"/>
      <c r="Q93" s="11"/>
      <c r="R93" s="11">
        <f>M96+O96+Q96</f>
        <v>70.224999999999994</v>
      </c>
      <c r="S93" s="12"/>
      <c r="T93" s="30"/>
    </row>
    <row r="94" spans="1:20" ht="22.5">
      <c r="A94" s="67" t="s">
        <v>330</v>
      </c>
      <c r="B94" s="70" t="s">
        <v>331</v>
      </c>
      <c r="C94" s="73" t="s">
        <v>45</v>
      </c>
      <c r="D94" s="9" t="s">
        <v>332</v>
      </c>
      <c r="E94" s="7" t="s">
        <v>42</v>
      </c>
      <c r="F94" s="10" t="s">
        <v>26</v>
      </c>
      <c r="G94" s="17" t="s">
        <v>333</v>
      </c>
      <c r="H94" s="16" t="s">
        <v>77</v>
      </c>
      <c r="I94" s="11">
        <v>67.2</v>
      </c>
      <c r="J94" s="11">
        <v>53</v>
      </c>
      <c r="K94" s="8"/>
      <c r="L94" s="11">
        <f>(I97+J97+K97)/2</f>
        <v>64.650000000000006</v>
      </c>
      <c r="M94" s="11">
        <f>L97/2</f>
        <v>31.375</v>
      </c>
      <c r="N94" s="11">
        <v>81</v>
      </c>
      <c r="O94" s="11">
        <f>N97/2</f>
        <v>38.9</v>
      </c>
      <c r="P94" s="11"/>
      <c r="Q94" s="11"/>
      <c r="R94" s="11">
        <f>M97+O97+Q97</f>
        <v>76.525000000000006</v>
      </c>
      <c r="S94" s="12"/>
      <c r="T94" s="23"/>
    </row>
    <row r="95" spans="1:20" ht="22.5">
      <c r="A95" s="66"/>
      <c r="B95" s="71"/>
      <c r="C95" s="74"/>
      <c r="D95" s="16" t="s">
        <v>334</v>
      </c>
      <c r="E95" s="7" t="s">
        <v>45</v>
      </c>
      <c r="F95" s="10" t="s">
        <v>22</v>
      </c>
      <c r="G95" s="17" t="s">
        <v>335</v>
      </c>
      <c r="H95" s="16" t="s">
        <v>336</v>
      </c>
      <c r="I95" s="11">
        <v>61.3</v>
      </c>
      <c r="J95" s="11">
        <v>64</v>
      </c>
      <c r="K95" s="8"/>
      <c r="L95" s="11">
        <f>(I98+J98+K98)/2</f>
        <v>63.7</v>
      </c>
      <c r="M95" s="11">
        <f>L98/2</f>
        <v>30.1</v>
      </c>
      <c r="N95" s="11">
        <v>78.400000000000006</v>
      </c>
      <c r="O95" s="11">
        <f>N98/2</f>
        <v>38.5</v>
      </c>
      <c r="P95" s="11"/>
      <c r="Q95" s="11"/>
      <c r="R95" s="11">
        <f>M98+O98+Q98</f>
        <v>59.28</v>
      </c>
      <c r="S95" s="12"/>
      <c r="T95" s="23"/>
    </row>
    <row r="96" spans="1:20" ht="22.5">
      <c r="A96" s="66"/>
      <c r="B96" s="70" t="s">
        <v>337</v>
      </c>
      <c r="C96" s="76">
        <v>2</v>
      </c>
      <c r="D96" s="16" t="s">
        <v>338</v>
      </c>
      <c r="E96" s="7" t="s">
        <v>42</v>
      </c>
      <c r="F96" s="17" t="s">
        <v>26</v>
      </c>
      <c r="G96" s="17" t="s">
        <v>339</v>
      </c>
      <c r="H96" s="16" t="s">
        <v>23</v>
      </c>
      <c r="I96" s="11">
        <v>72.099999999999994</v>
      </c>
      <c r="J96" s="11">
        <v>52.5</v>
      </c>
      <c r="K96" s="8"/>
      <c r="L96" s="11">
        <f>(I99+J99+K99)/2</f>
        <v>61.3</v>
      </c>
      <c r="M96" s="11">
        <f>L99/2</f>
        <v>29.725000000000001</v>
      </c>
      <c r="N96" s="11">
        <v>83.4</v>
      </c>
      <c r="O96" s="11">
        <f>N99/2</f>
        <v>40.5</v>
      </c>
      <c r="P96" s="11"/>
      <c r="Q96" s="11"/>
      <c r="R96" s="11">
        <f>M99+O99+Q99</f>
        <v>72.025000000000006</v>
      </c>
      <c r="S96" s="12"/>
      <c r="T96" s="19"/>
    </row>
    <row r="97" spans="1:20" ht="22.5">
      <c r="A97" s="68"/>
      <c r="B97" s="71"/>
      <c r="C97" s="77"/>
      <c r="D97" s="16" t="s">
        <v>340</v>
      </c>
      <c r="E97" s="7" t="s">
        <v>45</v>
      </c>
      <c r="F97" s="17" t="s">
        <v>26</v>
      </c>
      <c r="G97" s="17" t="s">
        <v>341</v>
      </c>
      <c r="H97" s="16" t="s">
        <v>208</v>
      </c>
      <c r="I97" s="11">
        <v>67.8</v>
      </c>
      <c r="J97" s="11">
        <v>61.5</v>
      </c>
      <c r="K97" s="8"/>
      <c r="L97" s="11">
        <f>(I100+J100+K100)/2</f>
        <v>62.75</v>
      </c>
      <c r="M97" s="11">
        <f>L100/2</f>
        <v>32.625</v>
      </c>
      <c r="N97" s="11">
        <v>77.8</v>
      </c>
      <c r="O97" s="11">
        <f>N100/2</f>
        <v>43.9</v>
      </c>
      <c r="P97" s="11"/>
      <c r="Q97" s="11"/>
      <c r="R97" s="11">
        <f>M100+O100+Q100</f>
        <v>74.699999999999989</v>
      </c>
      <c r="S97" s="12"/>
      <c r="T97" s="19"/>
    </row>
    <row r="98" spans="1:20" ht="22.5">
      <c r="A98" s="14" t="s">
        <v>342</v>
      </c>
      <c r="B98" s="7" t="s">
        <v>343</v>
      </c>
      <c r="C98" s="20">
        <v>1</v>
      </c>
      <c r="D98" s="16" t="s">
        <v>344</v>
      </c>
      <c r="E98" s="7" t="s">
        <v>42</v>
      </c>
      <c r="F98" s="10" t="s">
        <v>22</v>
      </c>
      <c r="G98" s="17" t="s">
        <v>345</v>
      </c>
      <c r="H98" s="16" t="s">
        <v>346</v>
      </c>
      <c r="I98" s="11">
        <v>66.900000000000006</v>
      </c>
      <c r="J98" s="11">
        <v>60.5</v>
      </c>
      <c r="K98" s="8"/>
      <c r="L98" s="11">
        <f>(I101+J101+K101)/2</f>
        <v>60.2</v>
      </c>
      <c r="M98" s="11">
        <f>L101/2</f>
        <v>33.1</v>
      </c>
      <c r="N98" s="11">
        <v>77</v>
      </c>
      <c r="O98" s="11">
        <f>N101*0.35</f>
        <v>26.179999999999996</v>
      </c>
      <c r="P98" s="11">
        <v>64</v>
      </c>
      <c r="Q98" s="11">
        <f>P101*0.15</f>
        <v>0</v>
      </c>
      <c r="R98" s="11">
        <f>M101+O101+Q101</f>
        <v>74.3</v>
      </c>
      <c r="S98" s="12"/>
      <c r="T98" s="19"/>
    </row>
    <row r="99" spans="1:20" ht="22.5">
      <c r="A99" s="14" t="s">
        <v>347</v>
      </c>
      <c r="B99" s="7" t="s">
        <v>348</v>
      </c>
      <c r="C99" s="20">
        <v>1</v>
      </c>
      <c r="D99" s="16" t="s">
        <v>349</v>
      </c>
      <c r="E99" s="7" t="s">
        <v>42</v>
      </c>
      <c r="F99" s="17" t="s">
        <v>26</v>
      </c>
      <c r="G99" s="17" t="s">
        <v>350</v>
      </c>
      <c r="H99" s="16" t="s">
        <v>152</v>
      </c>
      <c r="I99" s="11">
        <v>62.1</v>
      </c>
      <c r="J99" s="11">
        <v>60.5</v>
      </c>
      <c r="K99" s="8"/>
      <c r="L99" s="11">
        <f>(I102+J102+K102)/2</f>
        <v>59.45</v>
      </c>
      <c r="M99" s="11">
        <f>L102/2</f>
        <v>31.725000000000001</v>
      </c>
      <c r="N99" s="11">
        <v>81</v>
      </c>
      <c r="O99" s="11">
        <f>N102/2</f>
        <v>40.299999999999997</v>
      </c>
      <c r="P99" s="11"/>
      <c r="Q99" s="11"/>
      <c r="R99" s="11">
        <f>M102+O102+Q102</f>
        <v>77.650000000000006</v>
      </c>
      <c r="S99" s="12"/>
      <c r="T99" s="19"/>
    </row>
    <row r="100" spans="1:20" ht="22.5">
      <c r="A100" s="14" t="s">
        <v>351</v>
      </c>
      <c r="B100" s="7" t="s">
        <v>352</v>
      </c>
      <c r="C100" s="20">
        <v>1</v>
      </c>
      <c r="D100" s="16" t="s">
        <v>353</v>
      </c>
      <c r="E100" s="7" t="s">
        <v>42</v>
      </c>
      <c r="F100" s="17" t="s">
        <v>26</v>
      </c>
      <c r="G100" s="17" t="s">
        <v>354</v>
      </c>
      <c r="H100" s="16" t="s">
        <v>77</v>
      </c>
      <c r="I100" s="11">
        <v>72.5</v>
      </c>
      <c r="J100" s="11">
        <v>53</v>
      </c>
      <c r="K100" s="8"/>
      <c r="L100" s="11">
        <f>(I103+J103+K103)/2</f>
        <v>65.25</v>
      </c>
      <c r="M100" s="11">
        <f>L103/2</f>
        <v>32.4</v>
      </c>
      <c r="N100" s="11">
        <v>87.8</v>
      </c>
      <c r="O100" s="11">
        <f>N103/2</f>
        <v>42.3</v>
      </c>
      <c r="P100" s="11"/>
      <c r="Q100" s="11"/>
      <c r="R100" s="11">
        <f>M103+O103+Q103</f>
        <v>76.275000000000006</v>
      </c>
      <c r="S100" s="12"/>
      <c r="T100" s="19"/>
    </row>
    <row r="101" spans="1:20" ht="22.5">
      <c r="A101" s="14" t="s">
        <v>355</v>
      </c>
      <c r="B101" s="7" t="s">
        <v>356</v>
      </c>
      <c r="C101" s="20">
        <v>1</v>
      </c>
      <c r="D101" s="16" t="s">
        <v>357</v>
      </c>
      <c r="E101" s="7" t="s">
        <v>42</v>
      </c>
      <c r="F101" s="10" t="s">
        <v>22</v>
      </c>
      <c r="G101" s="17" t="s">
        <v>358</v>
      </c>
      <c r="H101" s="16" t="s">
        <v>359</v>
      </c>
      <c r="I101" s="11">
        <v>60.9</v>
      </c>
      <c r="J101" s="11">
        <v>59.5</v>
      </c>
      <c r="K101" s="8"/>
      <c r="L101" s="11">
        <f>(I104+J104+K104)/2</f>
        <v>66.2</v>
      </c>
      <c r="M101" s="11">
        <f>L104/2</f>
        <v>33</v>
      </c>
      <c r="N101" s="11">
        <v>74.8</v>
      </c>
      <c r="O101" s="11">
        <f>N104/2</f>
        <v>41.3</v>
      </c>
      <c r="P101" s="11"/>
      <c r="Q101" s="11"/>
      <c r="R101" s="11">
        <f>M104+O104+Q104</f>
        <v>75.05</v>
      </c>
      <c r="S101" s="12"/>
      <c r="T101" s="19"/>
    </row>
    <row r="102" spans="1:20" ht="22.5">
      <c r="A102" s="14" t="s">
        <v>360</v>
      </c>
      <c r="B102" s="7" t="s">
        <v>361</v>
      </c>
      <c r="C102" s="20">
        <v>1</v>
      </c>
      <c r="D102" s="16" t="s">
        <v>362</v>
      </c>
      <c r="E102" s="7" t="s">
        <v>42</v>
      </c>
      <c r="F102" s="10" t="s">
        <v>22</v>
      </c>
      <c r="G102" s="17" t="s">
        <v>363</v>
      </c>
      <c r="H102" s="16" t="s">
        <v>145</v>
      </c>
      <c r="I102" s="11">
        <v>62.9</v>
      </c>
      <c r="J102" s="11">
        <v>56</v>
      </c>
      <c r="K102" s="8"/>
      <c r="L102" s="11">
        <f>(I105+J105+K105)/2</f>
        <v>63.45</v>
      </c>
      <c r="M102" s="11">
        <f>L105/2</f>
        <v>35.35</v>
      </c>
      <c r="N102" s="11">
        <v>80.599999999999994</v>
      </c>
      <c r="O102" s="11">
        <f>N105/2</f>
        <v>42.3</v>
      </c>
      <c r="P102" s="11"/>
      <c r="Q102" s="11"/>
      <c r="R102" s="11">
        <f>M105+O105+Q105</f>
        <v>75.599999999999994</v>
      </c>
      <c r="S102" s="12"/>
      <c r="T102" s="19"/>
    </row>
    <row r="103" spans="1:20" ht="14.25">
      <c r="A103" s="67" t="s">
        <v>364</v>
      </c>
      <c r="B103" s="70" t="s">
        <v>365</v>
      </c>
      <c r="C103" s="76">
        <v>5</v>
      </c>
      <c r="D103" s="16" t="s">
        <v>366</v>
      </c>
      <c r="E103" s="7" t="s">
        <v>42</v>
      </c>
      <c r="F103" s="10" t="s">
        <v>22</v>
      </c>
      <c r="G103" s="17" t="s">
        <v>367</v>
      </c>
      <c r="H103" s="16" t="s">
        <v>368</v>
      </c>
      <c r="I103" s="11">
        <v>67.5</v>
      </c>
      <c r="J103" s="11">
        <v>63</v>
      </c>
      <c r="K103" s="8"/>
      <c r="L103" s="11">
        <f>(I106+J106+K106)/2</f>
        <v>64.8</v>
      </c>
      <c r="M103" s="11">
        <f>L106/2</f>
        <v>34.674999999999997</v>
      </c>
      <c r="N103" s="11">
        <v>84.6</v>
      </c>
      <c r="O103" s="11">
        <f>N106/2</f>
        <v>41.6</v>
      </c>
      <c r="P103" s="11"/>
      <c r="Q103" s="11"/>
      <c r="R103" s="11">
        <f>M106+O106+Q106</f>
        <v>76.075000000000003</v>
      </c>
      <c r="S103" s="12"/>
      <c r="T103" s="19"/>
    </row>
    <row r="104" spans="1:20" ht="22.5">
      <c r="A104" s="66"/>
      <c r="B104" s="69"/>
      <c r="C104" s="75"/>
      <c r="D104" s="16" t="s">
        <v>369</v>
      </c>
      <c r="E104" s="7" t="s">
        <v>45</v>
      </c>
      <c r="F104" s="10" t="s">
        <v>26</v>
      </c>
      <c r="G104" s="17" t="s">
        <v>370</v>
      </c>
      <c r="H104" s="15" t="s">
        <v>371</v>
      </c>
      <c r="I104" s="11">
        <v>74.900000000000006</v>
      </c>
      <c r="J104" s="11">
        <v>57.5</v>
      </c>
      <c r="K104" s="8"/>
      <c r="L104" s="11">
        <f>(I107+J107+K107)/2</f>
        <v>66</v>
      </c>
      <c r="M104" s="11">
        <f>L107/2</f>
        <v>34.65</v>
      </c>
      <c r="N104" s="11">
        <v>82.6</v>
      </c>
      <c r="O104" s="11">
        <f>N107/2</f>
        <v>40.4</v>
      </c>
      <c r="P104" s="11"/>
      <c r="Q104" s="11"/>
      <c r="R104" s="11">
        <f>M107+O107+Q107</f>
        <v>73.400000000000006</v>
      </c>
      <c r="S104" s="12"/>
      <c r="T104" s="19"/>
    </row>
    <row r="105" spans="1:20" ht="22.5">
      <c r="A105" s="66"/>
      <c r="B105" s="69"/>
      <c r="C105" s="75"/>
      <c r="D105" s="16" t="s">
        <v>372</v>
      </c>
      <c r="E105" s="7" t="s">
        <v>217</v>
      </c>
      <c r="F105" s="10" t="s">
        <v>26</v>
      </c>
      <c r="G105" s="17" t="s">
        <v>373</v>
      </c>
      <c r="H105" s="15" t="s">
        <v>374</v>
      </c>
      <c r="I105" s="11">
        <v>65.400000000000006</v>
      </c>
      <c r="J105" s="11">
        <v>61.5</v>
      </c>
      <c r="K105" s="8"/>
      <c r="L105" s="11">
        <f>(I108+J108+K108)/2</f>
        <v>70.7</v>
      </c>
      <c r="M105" s="11">
        <f>L108/2</f>
        <v>33.6</v>
      </c>
      <c r="N105" s="11">
        <v>84.6</v>
      </c>
      <c r="O105" s="11">
        <f>N108/2</f>
        <v>42</v>
      </c>
      <c r="P105" s="11"/>
      <c r="Q105" s="11"/>
      <c r="R105" s="11">
        <f>M108+O108+Q108</f>
        <v>73.525000000000006</v>
      </c>
      <c r="S105" s="12"/>
      <c r="T105" s="3"/>
    </row>
    <row r="106" spans="1:20" ht="22.5">
      <c r="A106" s="66"/>
      <c r="B106" s="69"/>
      <c r="C106" s="75"/>
      <c r="D106" s="16" t="s">
        <v>375</v>
      </c>
      <c r="E106" s="7" t="s">
        <v>251</v>
      </c>
      <c r="F106" s="10" t="s">
        <v>22</v>
      </c>
      <c r="G106" s="17" t="s">
        <v>376</v>
      </c>
      <c r="H106" s="16" t="s">
        <v>77</v>
      </c>
      <c r="I106" s="11">
        <v>73.099999999999994</v>
      </c>
      <c r="J106" s="11">
        <v>56.5</v>
      </c>
      <c r="K106" s="8"/>
      <c r="L106" s="11">
        <f>(I109+J109+K109)/2</f>
        <v>69.349999999999994</v>
      </c>
      <c r="M106" s="11">
        <f>L109/2</f>
        <v>33.975000000000001</v>
      </c>
      <c r="N106" s="11">
        <v>83.2</v>
      </c>
      <c r="O106" s="11">
        <f>N109/2</f>
        <v>42.1</v>
      </c>
      <c r="P106" s="11"/>
      <c r="Q106" s="11"/>
      <c r="R106" s="11">
        <f>M109+O109+Q109</f>
        <v>71.5</v>
      </c>
      <c r="S106" s="12"/>
      <c r="T106" s="3"/>
    </row>
    <row r="107" spans="1:20">
      <c r="A107" s="68"/>
      <c r="B107" s="71"/>
      <c r="C107" s="77"/>
      <c r="D107" s="16" t="s">
        <v>377</v>
      </c>
      <c r="E107" s="7" t="s">
        <v>254</v>
      </c>
      <c r="F107" s="10" t="s">
        <v>26</v>
      </c>
      <c r="G107" s="17" t="s">
        <v>378</v>
      </c>
      <c r="H107" s="16" t="s">
        <v>379</v>
      </c>
      <c r="I107" s="11">
        <v>67.5</v>
      </c>
      <c r="J107" s="11">
        <v>64.5</v>
      </c>
      <c r="K107" s="8"/>
      <c r="L107" s="11">
        <f>(I110+J110+K110)/2</f>
        <v>69.3</v>
      </c>
      <c r="M107" s="11">
        <f>L110/2</f>
        <v>31.3</v>
      </c>
      <c r="N107" s="11">
        <v>80.8</v>
      </c>
      <c r="O107" s="11">
        <f>N110/2</f>
        <v>42.1</v>
      </c>
      <c r="P107" s="11"/>
      <c r="Q107" s="11"/>
      <c r="R107" s="11">
        <f>M110+O110+Q110</f>
        <v>71.75</v>
      </c>
      <c r="S107" s="12"/>
      <c r="T107" s="3"/>
    </row>
    <row r="108" spans="1:20" ht="14.25">
      <c r="A108" s="67" t="s">
        <v>380</v>
      </c>
      <c r="B108" s="70" t="s">
        <v>381</v>
      </c>
      <c r="C108" s="76">
        <v>5</v>
      </c>
      <c r="D108" s="16" t="s">
        <v>382</v>
      </c>
      <c r="E108" s="7" t="s">
        <v>42</v>
      </c>
      <c r="F108" s="10" t="s">
        <v>26</v>
      </c>
      <c r="G108" s="17" t="s">
        <v>383</v>
      </c>
      <c r="H108" s="16" t="s">
        <v>84</v>
      </c>
      <c r="I108" s="11">
        <v>76.400000000000006</v>
      </c>
      <c r="J108" s="11">
        <v>55</v>
      </c>
      <c r="K108" s="8">
        <v>10</v>
      </c>
      <c r="L108" s="11">
        <f>(I111+J111+K111)/2</f>
        <v>67.2</v>
      </c>
      <c r="M108" s="11">
        <f>L111/2</f>
        <v>31.524999999999999</v>
      </c>
      <c r="N108" s="11">
        <v>84</v>
      </c>
      <c r="O108" s="11">
        <f>N111/2</f>
        <v>42</v>
      </c>
      <c r="P108" s="11"/>
      <c r="Q108" s="11"/>
      <c r="R108" s="11">
        <f>M111+O111+Q111</f>
        <v>72.849999999999994</v>
      </c>
      <c r="S108" s="12"/>
      <c r="T108" s="19"/>
    </row>
    <row r="109" spans="1:20" ht="22.5">
      <c r="A109" s="66"/>
      <c r="B109" s="69"/>
      <c r="C109" s="75"/>
      <c r="D109" s="16" t="s">
        <v>384</v>
      </c>
      <c r="E109" s="7" t="s">
        <v>45</v>
      </c>
      <c r="F109" s="10" t="s">
        <v>26</v>
      </c>
      <c r="G109" s="17" t="s">
        <v>385</v>
      </c>
      <c r="H109" s="16" t="s">
        <v>386</v>
      </c>
      <c r="I109" s="11">
        <v>71.7</v>
      </c>
      <c r="J109" s="11">
        <v>57</v>
      </c>
      <c r="K109" s="8">
        <v>10</v>
      </c>
      <c r="L109" s="11">
        <f>(I112+J112+K112)/2</f>
        <v>67.95</v>
      </c>
      <c r="M109" s="11">
        <f>L112/2</f>
        <v>30.8</v>
      </c>
      <c r="N109" s="11">
        <v>84.2</v>
      </c>
      <c r="O109" s="11">
        <f>N112/2</f>
        <v>40.700000000000003</v>
      </c>
      <c r="P109" s="11"/>
      <c r="Q109" s="11"/>
      <c r="R109" s="11">
        <f>M112+O112+Q112</f>
        <v>71.400000000000006</v>
      </c>
      <c r="S109" s="12"/>
      <c r="T109" s="19"/>
    </row>
    <row r="110" spans="1:20" ht="22.5">
      <c r="A110" s="66"/>
      <c r="B110" s="69"/>
      <c r="C110" s="75"/>
      <c r="D110" s="16" t="s">
        <v>387</v>
      </c>
      <c r="E110" s="7" t="s">
        <v>217</v>
      </c>
      <c r="F110" s="10" t="s">
        <v>22</v>
      </c>
      <c r="G110" s="17" t="s">
        <v>388</v>
      </c>
      <c r="H110" s="16" t="s">
        <v>77</v>
      </c>
      <c r="I110" s="11">
        <v>67.099999999999994</v>
      </c>
      <c r="J110" s="11">
        <v>61.5</v>
      </c>
      <c r="K110" s="8">
        <v>10</v>
      </c>
      <c r="L110" s="11">
        <f>(I113+J113+K113)/2</f>
        <v>62.6</v>
      </c>
      <c r="M110" s="11">
        <f>L113/2</f>
        <v>30.15</v>
      </c>
      <c r="N110" s="11">
        <v>84.2</v>
      </c>
      <c r="O110" s="11">
        <f>N113/2</f>
        <v>41.6</v>
      </c>
      <c r="P110" s="11"/>
      <c r="Q110" s="11"/>
      <c r="R110" s="11">
        <f>M113+O113+Q113</f>
        <v>72.400000000000006</v>
      </c>
      <c r="S110" s="12"/>
      <c r="T110" s="19"/>
    </row>
    <row r="111" spans="1:20" ht="14.25">
      <c r="A111" s="66"/>
      <c r="B111" s="69"/>
      <c r="C111" s="75"/>
      <c r="D111" s="16" t="s">
        <v>389</v>
      </c>
      <c r="E111" s="7" t="s">
        <v>251</v>
      </c>
      <c r="F111" s="10" t="s">
        <v>22</v>
      </c>
      <c r="G111" s="17" t="s">
        <v>390</v>
      </c>
      <c r="H111" s="16" t="s">
        <v>391</v>
      </c>
      <c r="I111" s="11">
        <v>74.400000000000006</v>
      </c>
      <c r="J111" s="11">
        <v>50</v>
      </c>
      <c r="K111" s="8">
        <v>10</v>
      </c>
      <c r="L111" s="11">
        <f>(I114+J114+K114)/2</f>
        <v>63.05</v>
      </c>
      <c r="M111" s="11">
        <f>L114/2</f>
        <v>33.950000000000003</v>
      </c>
      <c r="N111" s="11">
        <v>84</v>
      </c>
      <c r="O111" s="11">
        <f>N114/2</f>
        <v>38.9</v>
      </c>
      <c r="P111" s="11"/>
      <c r="Q111" s="11"/>
      <c r="R111" s="11">
        <f>M114+O114+Q114</f>
        <v>66.325000000000003</v>
      </c>
      <c r="S111" s="12"/>
      <c r="T111" s="19"/>
    </row>
    <row r="112" spans="1:20" ht="22.5">
      <c r="A112" s="66"/>
      <c r="B112" s="71"/>
      <c r="C112" s="77"/>
      <c r="D112" s="16" t="s">
        <v>392</v>
      </c>
      <c r="E112" s="7" t="s">
        <v>254</v>
      </c>
      <c r="F112" s="10" t="s">
        <v>22</v>
      </c>
      <c r="G112" s="17" t="s">
        <v>393</v>
      </c>
      <c r="H112" s="16" t="s">
        <v>394</v>
      </c>
      <c r="I112" s="11">
        <v>75.900000000000006</v>
      </c>
      <c r="J112" s="11">
        <v>60</v>
      </c>
      <c r="K112" s="8"/>
      <c r="L112" s="11">
        <f>(I115+J115+K115)/2</f>
        <v>61.6</v>
      </c>
      <c r="M112" s="11">
        <f>L115/2</f>
        <v>32.200000000000003</v>
      </c>
      <c r="N112" s="11">
        <v>81.400000000000006</v>
      </c>
      <c r="O112" s="11">
        <f>N115/2</f>
        <v>39.200000000000003</v>
      </c>
      <c r="P112" s="11"/>
      <c r="Q112" s="11"/>
      <c r="R112" s="11">
        <f>M115+O115+Q115</f>
        <v>67.125</v>
      </c>
      <c r="S112" s="12"/>
      <c r="T112" s="19"/>
    </row>
    <row r="113" spans="1:20" ht="45">
      <c r="A113" s="68"/>
      <c r="B113" s="7" t="s">
        <v>395</v>
      </c>
      <c r="C113" s="20">
        <v>2</v>
      </c>
      <c r="D113" s="16" t="s">
        <v>396</v>
      </c>
      <c r="E113" s="7" t="s">
        <v>42</v>
      </c>
      <c r="F113" s="10" t="s">
        <v>26</v>
      </c>
      <c r="G113" s="17" t="s">
        <v>397</v>
      </c>
      <c r="H113" s="15" t="s">
        <v>398</v>
      </c>
      <c r="I113" s="11">
        <v>62.7</v>
      </c>
      <c r="J113" s="11">
        <v>52.5</v>
      </c>
      <c r="K113" s="8">
        <v>10</v>
      </c>
      <c r="L113" s="11">
        <f>(I116+J116+K116)/2</f>
        <v>60.3</v>
      </c>
      <c r="M113" s="11">
        <f>L116/2</f>
        <v>31.7</v>
      </c>
      <c r="N113" s="11">
        <v>83.2</v>
      </c>
      <c r="O113" s="11">
        <f>N116/2</f>
        <v>40.700000000000003</v>
      </c>
      <c r="P113" s="11"/>
      <c r="Q113" s="11"/>
      <c r="R113" s="11">
        <f>M116+O116+Q116</f>
        <v>72.900000000000006</v>
      </c>
      <c r="S113" s="9" t="s">
        <v>399</v>
      </c>
      <c r="T113" s="19"/>
    </row>
    <row r="114" spans="1:20" ht="22.5">
      <c r="A114" s="67" t="s">
        <v>400</v>
      </c>
      <c r="B114" s="7" t="s">
        <v>401</v>
      </c>
      <c r="C114" s="76">
        <v>2</v>
      </c>
      <c r="D114" s="16" t="s">
        <v>402</v>
      </c>
      <c r="E114" s="10">
        <v>1</v>
      </c>
      <c r="F114" s="10" t="s">
        <v>26</v>
      </c>
      <c r="G114" s="17" t="s">
        <v>403</v>
      </c>
      <c r="H114" s="16" t="s">
        <v>404</v>
      </c>
      <c r="I114" s="11">
        <v>78.599999999999994</v>
      </c>
      <c r="J114" s="11">
        <v>47.5</v>
      </c>
      <c r="K114" s="8"/>
      <c r="L114" s="11">
        <f>(I117+J117+K117)/2</f>
        <v>67.900000000000006</v>
      </c>
      <c r="M114" s="11">
        <f>L117/2</f>
        <v>29.625</v>
      </c>
      <c r="N114" s="11">
        <v>77.8</v>
      </c>
      <c r="O114" s="11">
        <f>N117/2</f>
        <v>36.700000000000003</v>
      </c>
      <c r="P114" s="11"/>
      <c r="Q114" s="11"/>
      <c r="R114" s="11">
        <f>M117+O117+Q117</f>
        <v>72.575000000000003</v>
      </c>
      <c r="S114" s="12"/>
      <c r="T114" s="19"/>
    </row>
    <row r="115" spans="1:20" ht="22.5">
      <c r="A115" s="66"/>
      <c r="B115" s="7" t="s">
        <v>401</v>
      </c>
      <c r="C115" s="77"/>
      <c r="D115" s="16" t="s">
        <v>405</v>
      </c>
      <c r="E115" s="10">
        <v>2</v>
      </c>
      <c r="F115" s="10" t="s">
        <v>22</v>
      </c>
      <c r="G115" s="17" t="s">
        <v>406</v>
      </c>
      <c r="H115" s="16" t="s">
        <v>77</v>
      </c>
      <c r="I115" s="11">
        <v>67.7</v>
      </c>
      <c r="J115" s="11">
        <v>55.5</v>
      </c>
      <c r="K115" s="8"/>
      <c r="L115" s="11">
        <f>(I118+J118+K118)/2</f>
        <v>64.400000000000006</v>
      </c>
      <c r="M115" s="11">
        <f>L118/2</f>
        <v>29.824999999999999</v>
      </c>
      <c r="N115" s="11">
        <v>78.400000000000006</v>
      </c>
      <c r="O115" s="11">
        <f>N118/2</f>
        <v>37.299999999999997</v>
      </c>
      <c r="P115" s="11"/>
      <c r="Q115" s="11"/>
      <c r="R115" s="11">
        <f>M118+O118+Q118</f>
        <v>74.525000000000006</v>
      </c>
      <c r="S115" s="12"/>
      <c r="T115" s="19"/>
    </row>
    <row r="116" spans="1:20" ht="22.5">
      <c r="A116" s="68"/>
      <c r="B116" s="7" t="s">
        <v>407</v>
      </c>
      <c r="C116" s="20">
        <v>1</v>
      </c>
      <c r="D116" s="16" t="s">
        <v>408</v>
      </c>
      <c r="E116" s="10">
        <v>1</v>
      </c>
      <c r="F116" s="10" t="s">
        <v>26</v>
      </c>
      <c r="G116" s="17" t="s">
        <v>409</v>
      </c>
      <c r="H116" s="16" t="s">
        <v>77</v>
      </c>
      <c r="I116" s="11">
        <v>60.6</v>
      </c>
      <c r="J116" s="11">
        <v>60</v>
      </c>
      <c r="K116" s="8"/>
      <c r="L116" s="11">
        <f>(I119+J119+K119)/2</f>
        <v>63.4</v>
      </c>
      <c r="M116" s="11">
        <f>L119/2</f>
        <v>34.200000000000003</v>
      </c>
      <c r="N116" s="11">
        <v>81.400000000000006</v>
      </c>
      <c r="O116" s="11">
        <f>N119/2</f>
        <v>38.700000000000003</v>
      </c>
      <c r="P116" s="11"/>
      <c r="Q116" s="11"/>
      <c r="R116" s="11">
        <f>M119+O119+Q119</f>
        <v>74.474999999999994</v>
      </c>
      <c r="S116" s="12"/>
      <c r="T116" s="19"/>
    </row>
    <row r="117" spans="1:20" ht="22.5">
      <c r="A117" s="67" t="s">
        <v>410</v>
      </c>
      <c r="B117" s="7" t="s">
        <v>411</v>
      </c>
      <c r="C117" s="76">
        <v>2</v>
      </c>
      <c r="D117" s="16" t="s">
        <v>412</v>
      </c>
      <c r="E117" s="10">
        <v>1</v>
      </c>
      <c r="F117" s="10" t="s">
        <v>22</v>
      </c>
      <c r="G117" s="17" t="s">
        <v>413</v>
      </c>
      <c r="H117" s="16" t="s">
        <v>414</v>
      </c>
      <c r="I117" s="11">
        <v>69.3</v>
      </c>
      <c r="J117" s="11">
        <v>56.5</v>
      </c>
      <c r="K117" s="8">
        <v>10</v>
      </c>
      <c r="L117" s="11">
        <f>(I120+J120+K120)/2</f>
        <v>59.25</v>
      </c>
      <c r="M117" s="11">
        <f>L120/2</f>
        <v>34.975000000000001</v>
      </c>
      <c r="N117" s="11">
        <v>73.400000000000006</v>
      </c>
      <c r="O117" s="11">
        <f>N120/2</f>
        <v>37.6</v>
      </c>
      <c r="P117" s="11"/>
      <c r="Q117" s="11"/>
      <c r="R117" s="11">
        <f>M120+O120+Q120</f>
        <v>67.525000000000006</v>
      </c>
      <c r="S117" s="12"/>
      <c r="T117" s="19"/>
    </row>
    <row r="118" spans="1:20" ht="22.5">
      <c r="A118" s="66"/>
      <c r="B118" s="7" t="s">
        <v>411</v>
      </c>
      <c r="C118" s="77"/>
      <c r="D118" s="16" t="s">
        <v>415</v>
      </c>
      <c r="E118" s="10">
        <v>2</v>
      </c>
      <c r="F118" s="10" t="s">
        <v>22</v>
      </c>
      <c r="G118" s="17" t="s">
        <v>416</v>
      </c>
      <c r="H118" s="16" t="s">
        <v>417</v>
      </c>
      <c r="I118" s="11">
        <v>65.3</v>
      </c>
      <c r="J118" s="11">
        <v>53.5</v>
      </c>
      <c r="K118" s="8">
        <v>10</v>
      </c>
      <c r="L118" s="11">
        <f>(I121+J121+K121)/2</f>
        <v>59.65</v>
      </c>
      <c r="M118" s="11">
        <f>L121/2</f>
        <v>35.225000000000001</v>
      </c>
      <c r="N118" s="11">
        <v>74.599999999999994</v>
      </c>
      <c r="O118" s="11">
        <f>N121/2</f>
        <v>39.299999999999997</v>
      </c>
      <c r="P118" s="11"/>
      <c r="Q118" s="11"/>
      <c r="R118" s="11">
        <f>M121+O121+Q121</f>
        <v>68.849999999999994</v>
      </c>
      <c r="S118" s="12"/>
      <c r="T118" s="19"/>
    </row>
    <row r="119" spans="1:20" ht="22.5">
      <c r="A119" s="66"/>
      <c r="B119" s="7" t="s">
        <v>418</v>
      </c>
      <c r="C119" s="76">
        <v>2</v>
      </c>
      <c r="D119" s="9" t="s">
        <v>419</v>
      </c>
      <c r="E119" s="10">
        <v>1</v>
      </c>
      <c r="F119" s="10" t="s">
        <v>26</v>
      </c>
      <c r="G119" s="10">
        <v>10130415527</v>
      </c>
      <c r="H119" s="9" t="s">
        <v>420</v>
      </c>
      <c r="I119" s="11">
        <v>63.8</v>
      </c>
      <c r="J119" s="11">
        <v>63</v>
      </c>
      <c r="K119" s="8"/>
      <c r="L119" s="11">
        <f>(I122+J122+K122)/2</f>
        <v>68.400000000000006</v>
      </c>
      <c r="M119" s="11">
        <f>L122/2</f>
        <v>32.774999999999999</v>
      </c>
      <c r="N119" s="11">
        <v>77.400000000000006</v>
      </c>
      <c r="O119" s="11">
        <f>N122/2</f>
        <v>41.7</v>
      </c>
      <c r="P119" s="11"/>
      <c r="Q119" s="11"/>
      <c r="R119" s="11">
        <f>M122+O122+Q122</f>
        <v>71.400000000000006</v>
      </c>
      <c r="S119" s="12"/>
      <c r="T119" s="19"/>
    </row>
    <row r="120" spans="1:20" ht="14.25">
      <c r="A120" s="66"/>
      <c r="B120" s="7" t="s">
        <v>418</v>
      </c>
      <c r="C120" s="77"/>
      <c r="D120" s="9" t="s">
        <v>421</v>
      </c>
      <c r="E120" s="27">
        <v>3</v>
      </c>
      <c r="F120" s="10" t="s">
        <v>26</v>
      </c>
      <c r="G120" s="10">
        <v>10130091927</v>
      </c>
      <c r="H120" s="9" t="s">
        <v>307</v>
      </c>
      <c r="I120" s="11">
        <v>66</v>
      </c>
      <c r="J120" s="11">
        <v>52.5</v>
      </c>
      <c r="K120" s="8"/>
      <c r="L120" s="11">
        <f>(I123+J123+K123)/2</f>
        <v>69.95</v>
      </c>
      <c r="M120" s="11">
        <f>L123/2</f>
        <v>28.625</v>
      </c>
      <c r="N120" s="11">
        <v>75.2</v>
      </c>
      <c r="O120" s="11">
        <f>N123/2</f>
        <v>38.9</v>
      </c>
      <c r="P120" s="11"/>
      <c r="Q120" s="11"/>
      <c r="R120" s="11">
        <f>M123+O123+Q123</f>
        <v>70.7</v>
      </c>
      <c r="S120" s="12" t="s">
        <v>129</v>
      </c>
      <c r="T120" s="19"/>
    </row>
    <row r="121" spans="1:20" ht="14.25">
      <c r="A121" s="68"/>
      <c r="B121" s="7" t="s">
        <v>422</v>
      </c>
      <c r="C121" s="20">
        <v>1</v>
      </c>
      <c r="D121" s="16" t="s">
        <v>423</v>
      </c>
      <c r="E121" s="10">
        <v>1</v>
      </c>
      <c r="F121" s="10" t="s">
        <v>22</v>
      </c>
      <c r="G121" s="17" t="s">
        <v>424</v>
      </c>
      <c r="H121" s="16" t="s">
        <v>190</v>
      </c>
      <c r="I121" s="11">
        <v>59.3</v>
      </c>
      <c r="J121" s="11">
        <v>60</v>
      </c>
      <c r="K121" s="8"/>
      <c r="L121" s="11">
        <f>(I124+J124+K124)/2</f>
        <v>70.45</v>
      </c>
      <c r="M121" s="11">
        <f>L124/2</f>
        <v>31.55</v>
      </c>
      <c r="N121" s="11">
        <v>78.599999999999994</v>
      </c>
      <c r="O121" s="11">
        <f>N124/2</f>
        <v>37.299999999999997</v>
      </c>
      <c r="P121" s="11"/>
      <c r="Q121" s="11"/>
      <c r="R121" s="11">
        <f>M124+O124+Q124</f>
        <v>70.525000000000006</v>
      </c>
      <c r="S121" s="12"/>
      <c r="T121" s="19"/>
    </row>
    <row r="122" spans="1:20" ht="22.5">
      <c r="A122" s="67" t="s">
        <v>425</v>
      </c>
      <c r="B122" s="7" t="s">
        <v>426</v>
      </c>
      <c r="C122" s="76">
        <v>3</v>
      </c>
      <c r="D122" s="16" t="s">
        <v>427</v>
      </c>
      <c r="E122" s="10">
        <v>1</v>
      </c>
      <c r="F122" s="10" t="s">
        <v>26</v>
      </c>
      <c r="G122" s="17" t="s">
        <v>428</v>
      </c>
      <c r="H122" s="16" t="s">
        <v>27</v>
      </c>
      <c r="I122" s="11">
        <v>72.8</v>
      </c>
      <c r="J122" s="11">
        <v>54</v>
      </c>
      <c r="K122" s="8">
        <v>10</v>
      </c>
      <c r="L122" s="11">
        <f>(I125+J125+K125)/2</f>
        <v>65.55</v>
      </c>
      <c r="M122" s="11">
        <f>L125/2</f>
        <v>31.3</v>
      </c>
      <c r="N122" s="11">
        <v>83.4</v>
      </c>
      <c r="O122" s="11">
        <f>N125/2</f>
        <v>40.1</v>
      </c>
      <c r="P122" s="11"/>
      <c r="Q122" s="11"/>
      <c r="R122" s="11">
        <f>M125+O125+Q125</f>
        <v>74.75</v>
      </c>
      <c r="S122" s="12"/>
      <c r="T122" s="19"/>
    </row>
    <row r="123" spans="1:20" ht="14.25">
      <c r="A123" s="66"/>
      <c r="B123" s="7" t="s">
        <v>426</v>
      </c>
      <c r="C123" s="75"/>
      <c r="D123" s="16" t="s">
        <v>429</v>
      </c>
      <c r="E123" s="10">
        <v>2</v>
      </c>
      <c r="F123" s="10" t="s">
        <v>22</v>
      </c>
      <c r="G123" s="17" t="s">
        <v>430</v>
      </c>
      <c r="H123" s="16" t="s">
        <v>391</v>
      </c>
      <c r="I123" s="11">
        <v>72.400000000000006</v>
      </c>
      <c r="J123" s="11">
        <v>57.5</v>
      </c>
      <c r="K123" s="8">
        <v>10</v>
      </c>
      <c r="L123" s="11">
        <f>(I126+J126+K126)/2</f>
        <v>57.25</v>
      </c>
      <c r="M123" s="11">
        <f>L126/2</f>
        <v>29.8</v>
      </c>
      <c r="N123" s="11">
        <v>77.8</v>
      </c>
      <c r="O123" s="11">
        <f>N126/2</f>
        <v>40.9</v>
      </c>
      <c r="P123" s="11"/>
      <c r="Q123" s="11"/>
      <c r="R123" s="11">
        <f>M126+O126+Q126</f>
        <v>70.75</v>
      </c>
      <c r="S123" s="12"/>
      <c r="T123" s="19"/>
    </row>
    <row r="124" spans="1:20" ht="22.5">
      <c r="A124" s="66"/>
      <c r="B124" s="7" t="s">
        <v>426</v>
      </c>
      <c r="C124" s="77"/>
      <c r="D124" s="16" t="s">
        <v>431</v>
      </c>
      <c r="E124" s="10">
        <v>3</v>
      </c>
      <c r="F124" s="10" t="s">
        <v>22</v>
      </c>
      <c r="G124" s="17" t="s">
        <v>432</v>
      </c>
      <c r="H124" s="16" t="s">
        <v>77</v>
      </c>
      <c r="I124" s="11">
        <v>68.400000000000006</v>
      </c>
      <c r="J124" s="11">
        <v>62.5</v>
      </c>
      <c r="K124" s="8">
        <v>10</v>
      </c>
      <c r="L124" s="11">
        <f>(I127+J127+K127)/2</f>
        <v>63.1</v>
      </c>
      <c r="M124" s="11">
        <f>L127/2</f>
        <v>33.825000000000003</v>
      </c>
      <c r="N124" s="11">
        <v>74.599999999999994</v>
      </c>
      <c r="O124" s="11">
        <f>N127/2</f>
        <v>36.700000000000003</v>
      </c>
      <c r="P124" s="11"/>
      <c r="Q124" s="11"/>
      <c r="R124" s="11">
        <f>M127+O127+Q127</f>
        <v>70.949999999999989</v>
      </c>
      <c r="S124" s="12"/>
      <c r="T124" s="19"/>
    </row>
    <row r="125" spans="1:20" ht="14.25">
      <c r="A125" s="68"/>
      <c r="B125" s="7" t="s">
        <v>433</v>
      </c>
      <c r="C125" s="20">
        <v>1</v>
      </c>
      <c r="D125" s="16" t="s">
        <v>434</v>
      </c>
      <c r="E125" s="10">
        <v>1</v>
      </c>
      <c r="F125" s="10" t="s">
        <v>22</v>
      </c>
      <c r="G125" s="17" t="s">
        <v>435</v>
      </c>
      <c r="H125" s="16" t="s">
        <v>436</v>
      </c>
      <c r="I125" s="11">
        <v>72.099999999999994</v>
      </c>
      <c r="J125" s="11">
        <v>59</v>
      </c>
      <c r="K125" s="8"/>
      <c r="L125" s="11">
        <f>(I128+J128+K128)/2</f>
        <v>62.6</v>
      </c>
      <c r="M125" s="11">
        <f>L128/2</f>
        <v>32.75</v>
      </c>
      <c r="N125" s="11">
        <v>80.2</v>
      </c>
      <c r="O125" s="11">
        <f>N128/2</f>
        <v>42</v>
      </c>
      <c r="P125" s="11"/>
      <c r="Q125" s="11"/>
      <c r="R125" s="11">
        <f>M128+O128+Q128</f>
        <v>71.699999999999989</v>
      </c>
      <c r="S125" s="12"/>
      <c r="T125" s="19"/>
    </row>
    <row r="126" spans="1:20" ht="22.5">
      <c r="A126" s="14" t="s">
        <v>437</v>
      </c>
      <c r="B126" s="7" t="s">
        <v>438</v>
      </c>
      <c r="C126" s="20">
        <v>1</v>
      </c>
      <c r="D126" s="16" t="s">
        <v>439</v>
      </c>
      <c r="E126" s="10">
        <v>1</v>
      </c>
      <c r="F126" s="10" t="s">
        <v>26</v>
      </c>
      <c r="G126" s="17" t="s">
        <v>440</v>
      </c>
      <c r="H126" s="16" t="s">
        <v>84</v>
      </c>
      <c r="I126" s="11">
        <v>63</v>
      </c>
      <c r="J126" s="11">
        <v>51.5</v>
      </c>
      <c r="K126" s="8"/>
      <c r="L126" s="11">
        <f>(I129+J129+K129)/2</f>
        <v>59.6</v>
      </c>
      <c r="M126" s="11">
        <f>L129/2</f>
        <v>32.049999999999997</v>
      </c>
      <c r="N126" s="11">
        <v>81.8</v>
      </c>
      <c r="O126" s="11">
        <f>N129/2</f>
        <v>38.700000000000003</v>
      </c>
      <c r="P126" s="11"/>
      <c r="Q126" s="11"/>
      <c r="R126" s="11">
        <f>M129+O129+Q129</f>
        <v>72.150000000000006</v>
      </c>
      <c r="S126" s="12"/>
      <c r="T126" s="32"/>
    </row>
    <row r="127" spans="1:20" ht="22.5">
      <c r="A127" s="14" t="s">
        <v>441</v>
      </c>
      <c r="B127" s="7" t="s">
        <v>442</v>
      </c>
      <c r="C127" s="20">
        <v>1</v>
      </c>
      <c r="D127" s="16" t="s">
        <v>443</v>
      </c>
      <c r="E127" s="10">
        <v>1</v>
      </c>
      <c r="F127" s="10" t="s">
        <v>22</v>
      </c>
      <c r="G127" s="17" t="s">
        <v>444</v>
      </c>
      <c r="H127" s="16" t="s">
        <v>445</v>
      </c>
      <c r="I127" s="11">
        <v>63.7</v>
      </c>
      <c r="J127" s="11">
        <v>62.5</v>
      </c>
      <c r="K127" s="8"/>
      <c r="L127" s="11">
        <f>(I130+J130+K130)/2</f>
        <v>67.650000000000006</v>
      </c>
      <c r="M127" s="11">
        <f>L130/2</f>
        <v>31.15</v>
      </c>
      <c r="N127" s="11">
        <v>73.400000000000006</v>
      </c>
      <c r="O127" s="11">
        <f>N130/2</f>
        <v>39.799999999999997</v>
      </c>
      <c r="P127" s="11"/>
      <c r="Q127" s="11"/>
      <c r="R127" s="11">
        <f>M130+O130+Q130</f>
        <v>71.25</v>
      </c>
      <c r="S127" s="12"/>
      <c r="T127" s="32"/>
    </row>
    <row r="128" spans="1:20" ht="33.75">
      <c r="A128" s="14" t="s">
        <v>446</v>
      </c>
      <c r="B128" s="7" t="s">
        <v>447</v>
      </c>
      <c r="C128" s="20">
        <v>1</v>
      </c>
      <c r="D128" s="16" t="s">
        <v>448</v>
      </c>
      <c r="E128" s="10">
        <v>1</v>
      </c>
      <c r="F128" s="10" t="s">
        <v>22</v>
      </c>
      <c r="G128" s="17" t="s">
        <v>449</v>
      </c>
      <c r="H128" s="16" t="s">
        <v>450</v>
      </c>
      <c r="I128" s="11">
        <v>62.2</v>
      </c>
      <c r="J128" s="11">
        <v>63</v>
      </c>
      <c r="K128" s="8"/>
      <c r="L128" s="11">
        <f>(I131+J131+K131)/2</f>
        <v>65.5</v>
      </c>
      <c r="M128" s="11">
        <f>L131/2</f>
        <v>30.9</v>
      </c>
      <c r="N128" s="11">
        <v>84</v>
      </c>
      <c r="O128" s="11">
        <f>N131/2</f>
        <v>40.799999999999997</v>
      </c>
      <c r="P128" s="11"/>
      <c r="Q128" s="11"/>
      <c r="R128" s="11">
        <f>M131+O131+Q131</f>
        <v>64.599999999999994</v>
      </c>
      <c r="S128" s="12"/>
      <c r="T128" s="32"/>
    </row>
    <row r="129" spans="1:20" ht="22.5">
      <c r="A129" s="14" t="s">
        <v>451</v>
      </c>
      <c r="B129" s="7" t="s">
        <v>452</v>
      </c>
      <c r="C129" s="20">
        <v>1</v>
      </c>
      <c r="D129" s="16" t="s">
        <v>453</v>
      </c>
      <c r="E129" s="10">
        <v>1</v>
      </c>
      <c r="F129" s="10" t="s">
        <v>26</v>
      </c>
      <c r="G129" s="17" t="s">
        <v>454</v>
      </c>
      <c r="H129" s="16" t="s">
        <v>368</v>
      </c>
      <c r="I129" s="11">
        <v>67.2</v>
      </c>
      <c r="J129" s="11">
        <v>52</v>
      </c>
      <c r="K129" s="8"/>
      <c r="L129" s="11">
        <f>(I132+J132+K132)/2</f>
        <v>64.099999999999994</v>
      </c>
      <c r="M129" s="11">
        <f>L132/2</f>
        <v>30.65</v>
      </c>
      <c r="N129" s="11">
        <v>77.400000000000006</v>
      </c>
      <c r="O129" s="11">
        <f>N132/2</f>
        <v>41.5</v>
      </c>
      <c r="P129" s="11"/>
      <c r="Q129" s="11"/>
      <c r="R129" s="11">
        <f>M132+O132+Q132</f>
        <v>71.75</v>
      </c>
      <c r="S129" s="12"/>
      <c r="T129" s="32"/>
    </row>
    <row r="130" spans="1:20" ht="22.5">
      <c r="A130" s="67" t="s">
        <v>455</v>
      </c>
      <c r="B130" s="70" t="s">
        <v>456</v>
      </c>
      <c r="C130" s="76">
        <v>3</v>
      </c>
      <c r="D130" s="12" t="s">
        <v>457</v>
      </c>
      <c r="E130" s="10">
        <v>1</v>
      </c>
      <c r="F130" s="10" t="s">
        <v>22</v>
      </c>
      <c r="G130" s="7" t="s">
        <v>458</v>
      </c>
      <c r="H130" s="16" t="s">
        <v>459</v>
      </c>
      <c r="I130" s="11">
        <v>72.3</v>
      </c>
      <c r="J130" s="11">
        <v>63</v>
      </c>
      <c r="K130" s="8"/>
      <c r="L130" s="11">
        <f>(I133+J133+K133)/2</f>
        <v>62.3</v>
      </c>
      <c r="M130" s="11">
        <f>L133/2</f>
        <v>30.05</v>
      </c>
      <c r="N130" s="11">
        <v>79.599999999999994</v>
      </c>
      <c r="O130" s="11">
        <f>N133/2</f>
        <v>41.2</v>
      </c>
      <c r="P130" s="11"/>
      <c r="Q130" s="11"/>
      <c r="R130" s="11">
        <f>M133+O133+Q133</f>
        <v>70.25</v>
      </c>
      <c r="S130" s="12"/>
      <c r="T130" s="32"/>
    </row>
    <row r="131" spans="1:20">
      <c r="A131" s="66"/>
      <c r="B131" s="69"/>
      <c r="C131" s="75"/>
      <c r="D131" s="12" t="s">
        <v>460</v>
      </c>
      <c r="E131" s="10">
        <v>2</v>
      </c>
      <c r="F131" s="10" t="s">
        <v>22</v>
      </c>
      <c r="G131" s="7" t="s">
        <v>461</v>
      </c>
      <c r="H131" s="16" t="s">
        <v>462</v>
      </c>
      <c r="I131" s="11">
        <v>69.5</v>
      </c>
      <c r="J131" s="11">
        <v>61.5</v>
      </c>
      <c r="K131" s="8"/>
      <c r="L131" s="11">
        <f>(I134+J134+K134)/2</f>
        <v>61.8</v>
      </c>
      <c r="M131" s="11">
        <f>L134/2</f>
        <v>23.4</v>
      </c>
      <c r="N131" s="11">
        <v>81.599999999999994</v>
      </c>
      <c r="O131" s="11">
        <f>N134/2</f>
        <v>41.2</v>
      </c>
      <c r="P131" s="11"/>
      <c r="Q131" s="11"/>
      <c r="R131" s="11">
        <f>M134+O134+Q134</f>
        <v>75.8</v>
      </c>
      <c r="S131" s="12"/>
      <c r="T131" s="32"/>
    </row>
    <row r="132" spans="1:20" ht="22.5">
      <c r="A132" s="68"/>
      <c r="B132" s="71"/>
      <c r="C132" s="77"/>
      <c r="D132" s="12" t="s">
        <v>463</v>
      </c>
      <c r="E132" s="10">
        <v>3</v>
      </c>
      <c r="F132" s="10" t="s">
        <v>22</v>
      </c>
      <c r="G132" s="7" t="s">
        <v>464</v>
      </c>
      <c r="H132" s="16" t="s">
        <v>77</v>
      </c>
      <c r="I132" s="11">
        <v>70.7</v>
      </c>
      <c r="J132" s="11">
        <v>57.5</v>
      </c>
      <c r="K132" s="8"/>
      <c r="L132" s="11">
        <f>(I135+J135+K135)/2</f>
        <v>61.3</v>
      </c>
      <c r="M132" s="11">
        <f>L135/2</f>
        <v>31.15</v>
      </c>
      <c r="N132" s="11">
        <v>83</v>
      </c>
      <c r="O132" s="11">
        <f>N135/2</f>
        <v>40.6</v>
      </c>
      <c r="P132" s="11"/>
      <c r="Q132" s="11"/>
      <c r="R132" s="11">
        <f>M135+O135+Q135</f>
        <v>73.325000000000003</v>
      </c>
      <c r="S132" s="12"/>
      <c r="T132" s="32"/>
    </row>
    <row r="133" spans="1:20" ht="22.5">
      <c r="A133" s="67" t="s">
        <v>465</v>
      </c>
      <c r="B133" s="70" t="s">
        <v>466</v>
      </c>
      <c r="C133" s="76">
        <v>2</v>
      </c>
      <c r="D133" s="12" t="s">
        <v>467</v>
      </c>
      <c r="E133" s="10">
        <v>1</v>
      </c>
      <c r="F133" s="10" t="s">
        <v>26</v>
      </c>
      <c r="G133" s="7">
        <v>10130262104</v>
      </c>
      <c r="H133" s="16" t="s">
        <v>55</v>
      </c>
      <c r="I133" s="11">
        <v>64.599999999999994</v>
      </c>
      <c r="J133" s="11">
        <v>60</v>
      </c>
      <c r="K133" s="8"/>
      <c r="L133" s="11">
        <f>(I136+J136+K136)/2</f>
        <v>60.1</v>
      </c>
      <c r="M133" s="11">
        <f>L136/2</f>
        <v>29.85</v>
      </c>
      <c r="N133" s="11">
        <v>82.4</v>
      </c>
      <c r="O133" s="11">
        <f>N136/2</f>
        <v>40.4</v>
      </c>
      <c r="P133" s="11"/>
      <c r="Q133" s="11"/>
      <c r="R133" s="11">
        <f>M136+O136+Q136</f>
        <v>71.575000000000003</v>
      </c>
      <c r="S133" s="12"/>
      <c r="T133" s="19"/>
    </row>
    <row r="134" spans="1:20" ht="22.5">
      <c r="A134" s="66"/>
      <c r="B134" s="71"/>
      <c r="C134" s="77"/>
      <c r="D134" s="12" t="s">
        <v>468</v>
      </c>
      <c r="E134" s="10">
        <v>2</v>
      </c>
      <c r="F134" s="10" t="s">
        <v>26</v>
      </c>
      <c r="G134" s="7" t="s">
        <v>469</v>
      </c>
      <c r="H134" s="16" t="s">
        <v>55</v>
      </c>
      <c r="I134" s="11">
        <v>67.599999999999994</v>
      </c>
      <c r="J134" s="11">
        <v>56</v>
      </c>
      <c r="K134" s="8"/>
      <c r="L134" s="11">
        <f>(I137+J137+K137)/2</f>
        <v>46.8</v>
      </c>
      <c r="M134" s="11">
        <f>L137/2</f>
        <v>31.65</v>
      </c>
      <c r="N134" s="11">
        <v>82.4</v>
      </c>
      <c r="O134" s="11">
        <f>N137/2</f>
        <v>44.15</v>
      </c>
      <c r="P134" s="11"/>
      <c r="Q134" s="11"/>
      <c r="R134" s="11">
        <f>M137+O137+Q137</f>
        <v>71.525000000000006</v>
      </c>
      <c r="S134" s="12"/>
      <c r="T134" s="19"/>
    </row>
    <row r="135" spans="1:20" ht="14.25">
      <c r="A135" s="66"/>
      <c r="B135" s="70" t="s">
        <v>470</v>
      </c>
      <c r="C135" s="76">
        <v>2</v>
      </c>
      <c r="D135" s="12" t="s">
        <v>471</v>
      </c>
      <c r="E135" s="10">
        <v>1</v>
      </c>
      <c r="F135" s="10" t="s">
        <v>22</v>
      </c>
      <c r="G135" s="7" t="s">
        <v>472</v>
      </c>
      <c r="H135" s="16" t="s">
        <v>190</v>
      </c>
      <c r="I135" s="11">
        <v>69.099999999999994</v>
      </c>
      <c r="J135" s="11">
        <v>53.5</v>
      </c>
      <c r="K135" s="8"/>
      <c r="L135" s="11">
        <f>(I138+J138+K138)/2</f>
        <v>62.3</v>
      </c>
      <c r="M135" s="11">
        <f>L138/2</f>
        <v>32.825000000000003</v>
      </c>
      <c r="N135" s="11">
        <v>81.2</v>
      </c>
      <c r="O135" s="11">
        <f>N138/2</f>
        <v>40.5</v>
      </c>
      <c r="P135" s="11"/>
      <c r="Q135" s="11"/>
      <c r="R135" s="11">
        <f>M138+O138+Q138</f>
        <v>69.55</v>
      </c>
      <c r="S135" s="12"/>
      <c r="T135" s="19"/>
    </row>
    <row r="136" spans="1:20" ht="14.25">
      <c r="A136" s="68"/>
      <c r="B136" s="71"/>
      <c r="C136" s="77"/>
      <c r="D136" s="12" t="s">
        <v>473</v>
      </c>
      <c r="E136" s="10">
        <v>2</v>
      </c>
      <c r="F136" s="10" t="s">
        <v>22</v>
      </c>
      <c r="G136" s="7" t="s">
        <v>474</v>
      </c>
      <c r="H136" s="16" t="s">
        <v>475</v>
      </c>
      <c r="I136" s="11">
        <v>59.2</v>
      </c>
      <c r="J136" s="11">
        <v>61</v>
      </c>
      <c r="K136" s="8"/>
      <c r="L136" s="11">
        <f>(I139+J139+K139)/2</f>
        <v>59.7</v>
      </c>
      <c r="M136" s="11">
        <f>L139/2</f>
        <v>31.574999999999999</v>
      </c>
      <c r="N136" s="11">
        <v>80.8</v>
      </c>
      <c r="O136" s="11">
        <f>N139/2</f>
        <v>40</v>
      </c>
      <c r="P136" s="11"/>
      <c r="Q136" s="11"/>
      <c r="R136" s="11">
        <f>M139+O139+Q139</f>
        <v>72.474999999999994</v>
      </c>
      <c r="S136" s="12"/>
      <c r="T136" s="19"/>
    </row>
    <row r="137" spans="1:20" ht="22.5">
      <c r="A137" s="67" t="s">
        <v>476</v>
      </c>
      <c r="B137" s="7" t="s">
        <v>477</v>
      </c>
      <c r="C137" s="20">
        <v>1</v>
      </c>
      <c r="D137" s="12" t="s">
        <v>478</v>
      </c>
      <c r="E137" s="27">
        <v>2</v>
      </c>
      <c r="F137" s="10" t="s">
        <v>22</v>
      </c>
      <c r="G137" s="7" t="s">
        <v>479</v>
      </c>
      <c r="H137" s="16" t="s">
        <v>480</v>
      </c>
      <c r="I137" s="11">
        <v>46.1</v>
      </c>
      <c r="J137" s="11">
        <v>47.5</v>
      </c>
      <c r="K137" s="8"/>
      <c r="L137" s="11">
        <f>(I140+J140+K140)/2</f>
        <v>63.3</v>
      </c>
      <c r="M137" s="11">
        <f>L140/2</f>
        <v>29.725000000000001</v>
      </c>
      <c r="N137" s="11">
        <v>88.3</v>
      </c>
      <c r="O137" s="11">
        <f>N140/2</f>
        <v>41.8</v>
      </c>
      <c r="P137" s="11"/>
      <c r="Q137" s="11"/>
      <c r="R137" s="11">
        <f>M140+O140+Q140</f>
        <v>71.974999999999994</v>
      </c>
      <c r="S137" s="29" t="s">
        <v>129</v>
      </c>
      <c r="T137" s="19"/>
    </row>
    <row r="138" spans="1:20" ht="14.25">
      <c r="A138" s="68"/>
      <c r="B138" s="7" t="s">
        <v>481</v>
      </c>
      <c r="C138" s="20">
        <v>1</v>
      </c>
      <c r="D138" s="12" t="s">
        <v>482</v>
      </c>
      <c r="E138" s="10">
        <v>1</v>
      </c>
      <c r="F138" s="10" t="s">
        <v>22</v>
      </c>
      <c r="G138" s="7" t="s">
        <v>483</v>
      </c>
      <c r="H138" s="16" t="s">
        <v>307</v>
      </c>
      <c r="I138" s="11">
        <v>66.599999999999994</v>
      </c>
      <c r="J138" s="11">
        <v>58</v>
      </c>
      <c r="K138" s="8"/>
      <c r="L138" s="11">
        <f>(I141+J141+K141)/2</f>
        <v>65.650000000000006</v>
      </c>
      <c r="M138" s="11">
        <f>L141/2</f>
        <v>29.25</v>
      </c>
      <c r="N138" s="11">
        <v>81</v>
      </c>
      <c r="O138" s="11">
        <f>N141/2</f>
        <v>40.299999999999997</v>
      </c>
      <c r="P138" s="11"/>
      <c r="Q138" s="11"/>
      <c r="R138" s="11">
        <f>M141+O141+Q141</f>
        <v>69.2</v>
      </c>
      <c r="S138" s="12"/>
      <c r="T138" s="19"/>
    </row>
    <row r="139" spans="1:20" ht="33.75">
      <c r="A139" s="14" t="s">
        <v>484</v>
      </c>
      <c r="B139" s="7" t="s">
        <v>485</v>
      </c>
      <c r="C139" s="20">
        <v>1</v>
      </c>
      <c r="D139" s="12" t="s">
        <v>486</v>
      </c>
      <c r="E139" s="10">
        <v>1</v>
      </c>
      <c r="F139" s="10" t="s">
        <v>26</v>
      </c>
      <c r="G139" s="7" t="s">
        <v>487</v>
      </c>
      <c r="H139" s="16" t="s">
        <v>414</v>
      </c>
      <c r="I139" s="11">
        <v>58.9</v>
      </c>
      <c r="J139" s="11">
        <v>60.5</v>
      </c>
      <c r="K139" s="8"/>
      <c r="L139" s="11">
        <f>(I142+J142+K142)/2</f>
        <v>63.15</v>
      </c>
      <c r="M139" s="11">
        <f>L142/2</f>
        <v>31.175000000000001</v>
      </c>
      <c r="N139" s="11">
        <v>80</v>
      </c>
      <c r="O139" s="11">
        <f>N142/2</f>
        <v>41.3</v>
      </c>
      <c r="P139" s="11"/>
      <c r="Q139" s="11"/>
      <c r="R139" s="11">
        <f>M142+O142+Q142</f>
        <v>73.625</v>
      </c>
      <c r="S139" s="12"/>
      <c r="T139" s="19"/>
    </row>
    <row r="140" spans="1:20" ht="14.25">
      <c r="A140" s="67" t="s">
        <v>488</v>
      </c>
      <c r="B140" s="7" t="s">
        <v>489</v>
      </c>
      <c r="C140" s="76">
        <v>3</v>
      </c>
      <c r="D140" s="16" t="s">
        <v>490</v>
      </c>
      <c r="E140" s="33">
        <v>1</v>
      </c>
      <c r="F140" s="10" t="s">
        <v>26</v>
      </c>
      <c r="G140" s="17" t="s">
        <v>491</v>
      </c>
      <c r="H140" s="16" t="s">
        <v>307</v>
      </c>
      <c r="I140" s="11">
        <v>71.599999999999994</v>
      </c>
      <c r="J140" s="11">
        <v>55</v>
      </c>
      <c r="K140" s="8"/>
      <c r="L140" s="11">
        <f>(I143+J143+K143)/2</f>
        <v>59.45</v>
      </c>
      <c r="M140" s="11">
        <f>L143/2</f>
        <v>29.074999999999999</v>
      </c>
      <c r="N140" s="34">
        <v>83.6</v>
      </c>
      <c r="O140" s="11">
        <f>N143/2</f>
        <v>42.9</v>
      </c>
      <c r="P140" s="34"/>
      <c r="Q140" s="34"/>
      <c r="R140" s="11">
        <f>M143+O143+Q143</f>
        <v>71.75</v>
      </c>
      <c r="S140" s="35"/>
      <c r="T140" s="19"/>
    </row>
    <row r="141" spans="1:20" ht="22.5">
      <c r="A141" s="66"/>
      <c r="B141" s="7" t="s">
        <v>489</v>
      </c>
      <c r="C141" s="75"/>
      <c r="D141" s="16" t="s">
        <v>492</v>
      </c>
      <c r="E141" s="33">
        <v>2</v>
      </c>
      <c r="F141" s="10" t="s">
        <v>26</v>
      </c>
      <c r="G141" s="17" t="s">
        <v>493</v>
      </c>
      <c r="H141" s="16" t="s">
        <v>27</v>
      </c>
      <c r="I141" s="11">
        <v>69.3</v>
      </c>
      <c r="J141" s="11">
        <v>62</v>
      </c>
      <c r="K141" s="8"/>
      <c r="L141" s="11">
        <f>(I144+J144+K144)/2</f>
        <v>58.5</v>
      </c>
      <c r="M141" s="11">
        <f>L144/2</f>
        <v>31</v>
      </c>
      <c r="N141" s="34">
        <v>80.599999999999994</v>
      </c>
      <c r="O141" s="11">
        <f>N144/2</f>
        <v>38.200000000000003</v>
      </c>
      <c r="P141" s="34"/>
      <c r="Q141" s="34"/>
      <c r="R141" s="11">
        <f>M144+O144+Q144</f>
        <v>67.074999999999989</v>
      </c>
      <c r="S141" s="35"/>
      <c r="T141" s="19"/>
    </row>
    <row r="142" spans="1:20" ht="14.25">
      <c r="A142" s="66"/>
      <c r="B142" s="7" t="s">
        <v>489</v>
      </c>
      <c r="C142" s="77"/>
      <c r="D142" s="16" t="s">
        <v>494</v>
      </c>
      <c r="E142" s="33">
        <v>3</v>
      </c>
      <c r="F142" s="10" t="s">
        <v>26</v>
      </c>
      <c r="G142" s="17" t="s">
        <v>495</v>
      </c>
      <c r="H142" s="16" t="s">
        <v>84</v>
      </c>
      <c r="I142" s="11">
        <v>68.3</v>
      </c>
      <c r="J142" s="11">
        <v>58</v>
      </c>
      <c r="K142" s="8"/>
      <c r="L142" s="11">
        <f>(I145+J145+K145)/2</f>
        <v>62.35</v>
      </c>
      <c r="M142" s="11">
        <f>L145/2</f>
        <v>32.524999999999999</v>
      </c>
      <c r="N142" s="34">
        <v>82.6</v>
      </c>
      <c r="O142" s="11">
        <f>N145/2</f>
        <v>41.1</v>
      </c>
      <c r="P142" s="34"/>
      <c r="Q142" s="34"/>
      <c r="R142" s="11">
        <f>M145+O145+Q145</f>
        <v>70.075000000000003</v>
      </c>
      <c r="S142" s="35"/>
      <c r="T142" s="19"/>
    </row>
    <row r="143" spans="1:20" ht="22.5">
      <c r="A143" s="68"/>
      <c r="B143" s="7" t="s">
        <v>496</v>
      </c>
      <c r="C143" s="20">
        <v>1</v>
      </c>
      <c r="D143" s="16" t="s">
        <v>497</v>
      </c>
      <c r="E143" s="33">
        <v>1</v>
      </c>
      <c r="F143" s="10" t="s">
        <v>22</v>
      </c>
      <c r="G143" s="17" t="s">
        <v>498</v>
      </c>
      <c r="H143" s="16" t="s">
        <v>23</v>
      </c>
      <c r="I143" s="11">
        <v>56.9</v>
      </c>
      <c r="J143" s="11">
        <v>62</v>
      </c>
      <c r="K143" s="8"/>
      <c r="L143" s="11">
        <f>(I146+J146+K146)/2</f>
        <v>58.15</v>
      </c>
      <c r="M143" s="11">
        <f>L146/2</f>
        <v>30.35</v>
      </c>
      <c r="N143" s="34">
        <v>85.8</v>
      </c>
      <c r="O143" s="11">
        <f>N146/2</f>
        <v>41.4</v>
      </c>
      <c r="P143" s="34"/>
      <c r="Q143" s="34"/>
      <c r="R143" s="11">
        <f>M146+O146+Q146</f>
        <v>69.349999999999994</v>
      </c>
      <c r="S143" s="35"/>
      <c r="T143" s="19"/>
    </row>
    <row r="144" spans="1:20" ht="22.5">
      <c r="A144" s="67" t="s">
        <v>499</v>
      </c>
      <c r="B144" s="7" t="s">
        <v>500</v>
      </c>
      <c r="C144" s="20">
        <v>1</v>
      </c>
      <c r="D144" s="16" t="s">
        <v>501</v>
      </c>
      <c r="E144" s="33">
        <v>1</v>
      </c>
      <c r="F144" s="10" t="s">
        <v>22</v>
      </c>
      <c r="G144" s="17" t="s">
        <v>502</v>
      </c>
      <c r="H144" s="16" t="s">
        <v>145</v>
      </c>
      <c r="I144" s="11">
        <v>61</v>
      </c>
      <c r="J144" s="11">
        <v>56</v>
      </c>
      <c r="K144" s="8"/>
      <c r="L144" s="11">
        <f>(I147+J147+K147)/2</f>
        <v>62</v>
      </c>
      <c r="M144" s="11">
        <f>L147/2</f>
        <v>27.274999999999999</v>
      </c>
      <c r="N144" s="34">
        <v>76.400000000000006</v>
      </c>
      <c r="O144" s="11">
        <f>N147/2</f>
        <v>39.799999999999997</v>
      </c>
      <c r="P144" s="34"/>
      <c r="Q144" s="34"/>
      <c r="R144" s="11">
        <f>M147+O147+Q147</f>
        <v>72.025000000000006</v>
      </c>
      <c r="S144" s="35"/>
      <c r="T144" s="19"/>
    </row>
    <row r="145" spans="1:20" ht="22.5">
      <c r="A145" s="66"/>
      <c r="B145" s="7" t="s">
        <v>503</v>
      </c>
      <c r="C145" s="76">
        <v>2</v>
      </c>
      <c r="D145" s="16" t="s">
        <v>504</v>
      </c>
      <c r="E145" s="33">
        <v>1</v>
      </c>
      <c r="F145" s="10" t="s">
        <v>22</v>
      </c>
      <c r="G145" s="17" t="s">
        <v>505</v>
      </c>
      <c r="H145" s="16" t="s">
        <v>23</v>
      </c>
      <c r="I145" s="11">
        <v>70.7</v>
      </c>
      <c r="J145" s="11">
        <v>54</v>
      </c>
      <c r="K145" s="8"/>
      <c r="L145" s="11">
        <f>(I148+J148+K148)/2</f>
        <v>65.05</v>
      </c>
      <c r="M145" s="11">
        <f>L148/2</f>
        <v>28.975000000000001</v>
      </c>
      <c r="N145" s="34">
        <v>82.2</v>
      </c>
      <c r="O145" s="11">
        <f>N148/2</f>
        <v>41.1</v>
      </c>
      <c r="P145" s="34"/>
      <c r="Q145" s="34"/>
      <c r="R145" s="11">
        <f>M148+O148+Q148</f>
        <v>75.650000000000006</v>
      </c>
      <c r="S145" s="35"/>
      <c r="T145" s="19"/>
    </row>
    <row r="146" spans="1:20" ht="22.5">
      <c r="A146" s="68"/>
      <c r="B146" s="7" t="s">
        <v>503</v>
      </c>
      <c r="C146" s="77"/>
      <c r="D146" s="16" t="s">
        <v>506</v>
      </c>
      <c r="E146" s="33">
        <v>2</v>
      </c>
      <c r="F146" s="10" t="s">
        <v>22</v>
      </c>
      <c r="G146" s="17" t="s">
        <v>507</v>
      </c>
      <c r="H146" s="16" t="s">
        <v>420</v>
      </c>
      <c r="I146" s="11">
        <v>59.8</v>
      </c>
      <c r="J146" s="11">
        <v>56.5</v>
      </c>
      <c r="K146" s="8"/>
      <c r="L146" s="11">
        <f>(I149+J149+K149)/2</f>
        <v>60.7</v>
      </c>
      <c r="M146" s="11">
        <f>L149/2</f>
        <v>27.45</v>
      </c>
      <c r="N146" s="34">
        <v>82.8</v>
      </c>
      <c r="O146" s="11">
        <f>N149/2</f>
        <v>41.9</v>
      </c>
      <c r="P146" s="34"/>
      <c r="Q146" s="34"/>
      <c r="R146" s="11">
        <f>M149+O149+Q149</f>
        <v>72.674999999999997</v>
      </c>
      <c r="S146" s="35"/>
      <c r="T146" s="23"/>
    </row>
    <row r="147" spans="1:20" ht="22.5">
      <c r="A147" s="14" t="s">
        <v>508</v>
      </c>
      <c r="B147" s="7" t="s">
        <v>509</v>
      </c>
      <c r="C147" s="8" t="s">
        <v>42</v>
      </c>
      <c r="D147" s="16" t="s">
        <v>510</v>
      </c>
      <c r="E147" s="33">
        <v>1</v>
      </c>
      <c r="F147" s="10" t="s">
        <v>22</v>
      </c>
      <c r="G147" s="17" t="s">
        <v>511</v>
      </c>
      <c r="H147" s="16" t="s">
        <v>23</v>
      </c>
      <c r="I147" s="11">
        <v>67</v>
      </c>
      <c r="J147" s="11">
        <v>57</v>
      </c>
      <c r="K147" s="8"/>
      <c r="L147" s="11">
        <f>(I150+J150+K150)/2</f>
        <v>54.55</v>
      </c>
      <c r="M147" s="11">
        <f>L150/2</f>
        <v>32.524999999999999</v>
      </c>
      <c r="N147" s="34">
        <v>79.599999999999994</v>
      </c>
      <c r="O147" s="11">
        <f>N150/2</f>
        <v>39.5</v>
      </c>
      <c r="P147" s="34"/>
      <c r="Q147" s="34"/>
      <c r="R147" s="11">
        <f>M150+O150+Q150</f>
        <v>69.875</v>
      </c>
      <c r="S147" s="35"/>
      <c r="T147" s="23"/>
    </row>
    <row r="148" spans="1:20" ht="22.5">
      <c r="A148" s="14" t="s">
        <v>512</v>
      </c>
      <c r="B148" s="7" t="s">
        <v>513</v>
      </c>
      <c r="C148" s="20">
        <v>1</v>
      </c>
      <c r="D148" s="9" t="s">
        <v>514</v>
      </c>
      <c r="E148" s="33">
        <v>1</v>
      </c>
      <c r="F148" s="10" t="s">
        <v>22</v>
      </c>
      <c r="G148" s="10">
        <v>10130433630</v>
      </c>
      <c r="H148" s="9" t="s">
        <v>84</v>
      </c>
      <c r="I148" s="11">
        <v>70.099999999999994</v>
      </c>
      <c r="J148" s="11">
        <v>60</v>
      </c>
      <c r="K148" s="8"/>
      <c r="L148" s="11">
        <f>(I151+J151+K151)/2</f>
        <v>57.95</v>
      </c>
      <c r="M148" s="11">
        <f>L151/2</f>
        <v>32.75</v>
      </c>
      <c r="N148" s="34">
        <v>82.2</v>
      </c>
      <c r="O148" s="11">
        <f>N151/2</f>
        <v>42.9</v>
      </c>
      <c r="P148" s="34"/>
      <c r="Q148" s="34"/>
      <c r="R148" s="11">
        <f>M151+O151+Q151</f>
        <v>72.325000000000003</v>
      </c>
      <c r="S148" s="35"/>
      <c r="T148" s="3"/>
    </row>
    <row r="149" spans="1:20" ht="33.75">
      <c r="A149" s="14" t="s">
        <v>515</v>
      </c>
      <c r="B149" s="7" t="s">
        <v>516</v>
      </c>
      <c r="C149" s="20">
        <v>1</v>
      </c>
      <c r="D149" s="16" t="s">
        <v>517</v>
      </c>
      <c r="E149" s="33">
        <v>1</v>
      </c>
      <c r="F149" s="10" t="s">
        <v>26</v>
      </c>
      <c r="G149" s="17" t="s">
        <v>518</v>
      </c>
      <c r="H149" s="16" t="s">
        <v>519</v>
      </c>
      <c r="I149" s="11">
        <v>71.900000000000006</v>
      </c>
      <c r="J149" s="11">
        <v>49.5</v>
      </c>
      <c r="K149" s="8"/>
      <c r="L149" s="11">
        <f>(I152+J152+K152)/2</f>
        <v>54.9</v>
      </c>
      <c r="M149" s="11">
        <f>L152/2</f>
        <v>30.574999999999999</v>
      </c>
      <c r="N149" s="34">
        <v>83.8</v>
      </c>
      <c r="O149" s="11">
        <f>N152/2</f>
        <v>42.1</v>
      </c>
      <c r="P149" s="34"/>
      <c r="Q149" s="34"/>
      <c r="R149" s="11">
        <f>M152+O152+Q152</f>
        <v>71.550000000000011</v>
      </c>
      <c r="S149" s="35"/>
      <c r="T149" s="3"/>
    </row>
    <row r="150" spans="1:20" ht="33.75">
      <c r="A150" s="14" t="s">
        <v>520</v>
      </c>
      <c r="B150" s="7" t="s">
        <v>521</v>
      </c>
      <c r="C150" s="20">
        <v>1</v>
      </c>
      <c r="D150" s="16" t="s">
        <v>522</v>
      </c>
      <c r="E150" s="33">
        <v>1</v>
      </c>
      <c r="F150" s="10" t="s">
        <v>26</v>
      </c>
      <c r="G150" s="17" t="s">
        <v>523</v>
      </c>
      <c r="H150" s="16" t="s">
        <v>524</v>
      </c>
      <c r="I150" s="11">
        <v>60.1</v>
      </c>
      <c r="J150" s="11">
        <v>49</v>
      </c>
      <c r="K150" s="8"/>
      <c r="L150" s="11">
        <f>(I153+J153+K153)/2</f>
        <v>65.05</v>
      </c>
      <c r="M150" s="11">
        <f>L153/2</f>
        <v>28.774999999999999</v>
      </c>
      <c r="N150" s="34">
        <v>79</v>
      </c>
      <c r="O150" s="11">
        <f>N153/2</f>
        <v>41.1</v>
      </c>
      <c r="P150" s="34"/>
      <c r="Q150" s="34"/>
      <c r="R150" s="11">
        <f>M153+O153+Q153</f>
        <v>73.45</v>
      </c>
      <c r="S150" s="35"/>
      <c r="T150" s="3"/>
    </row>
    <row r="151" spans="1:20" ht="33.75">
      <c r="A151" s="14" t="s">
        <v>525</v>
      </c>
      <c r="B151" s="7" t="s">
        <v>526</v>
      </c>
      <c r="C151" s="20">
        <v>1</v>
      </c>
      <c r="D151" s="16" t="s">
        <v>527</v>
      </c>
      <c r="E151" s="33">
        <v>1</v>
      </c>
      <c r="F151" s="10" t="s">
        <v>26</v>
      </c>
      <c r="G151" s="17" t="s">
        <v>528</v>
      </c>
      <c r="H151" s="16" t="s">
        <v>524</v>
      </c>
      <c r="I151" s="11">
        <v>64.400000000000006</v>
      </c>
      <c r="J151" s="11">
        <v>51.5</v>
      </c>
      <c r="K151" s="8"/>
      <c r="L151" s="11">
        <f>(I154+J154+K154)/2</f>
        <v>65.5</v>
      </c>
      <c r="M151" s="11">
        <f>L154/2</f>
        <v>29.625</v>
      </c>
      <c r="N151" s="34">
        <v>85.8</v>
      </c>
      <c r="O151" s="11">
        <f>N154/2</f>
        <v>42.7</v>
      </c>
      <c r="P151" s="34"/>
      <c r="Q151" s="34"/>
      <c r="R151" s="11">
        <f>M154+O154+Q154</f>
        <v>70.825000000000003</v>
      </c>
      <c r="S151" s="35"/>
      <c r="T151" s="3"/>
    </row>
    <row r="152" spans="1:20" ht="22.5">
      <c r="A152" s="14" t="s">
        <v>529</v>
      </c>
      <c r="B152" s="36" t="s">
        <v>530</v>
      </c>
      <c r="C152" s="20">
        <v>1</v>
      </c>
      <c r="D152" s="37" t="s">
        <v>531</v>
      </c>
      <c r="E152" s="27">
        <v>1</v>
      </c>
      <c r="F152" s="25" t="s">
        <v>22</v>
      </c>
      <c r="G152" s="38" t="s">
        <v>532</v>
      </c>
      <c r="H152" s="37" t="s">
        <v>84</v>
      </c>
      <c r="I152" s="28">
        <v>64.3</v>
      </c>
      <c r="J152" s="28">
        <v>45.5</v>
      </c>
      <c r="K152" s="20"/>
      <c r="L152" s="11">
        <f>(I155+J155+K155)/2</f>
        <v>61.15</v>
      </c>
      <c r="M152" s="11">
        <f>L155/2</f>
        <v>30.35</v>
      </c>
      <c r="N152" s="28">
        <v>84.2</v>
      </c>
      <c r="O152" s="11">
        <f>N155/2</f>
        <v>41.2</v>
      </c>
      <c r="P152" s="28"/>
      <c r="Q152" s="28"/>
      <c r="R152" s="11">
        <f>M155+O155+Q155</f>
        <v>70.8</v>
      </c>
      <c r="S152" s="29"/>
      <c r="T152" s="18"/>
    </row>
    <row r="153" spans="1:20" ht="22.5">
      <c r="A153" s="14" t="s">
        <v>533</v>
      </c>
      <c r="B153" s="7" t="s">
        <v>534</v>
      </c>
      <c r="C153" s="20">
        <v>1</v>
      </c>
      <c r="D153" s="16" t="s">
        <v>535</v>
      </c>
      <c r="E153" s="10">
        <v>1</v>
      </c>
      <c r="F153" s="10" t="s">
        <v>26</v>
      </c>
      <c r="G153" s="17" t="s">
        <v>536</v>
      </c>
      <c r="H153" s="16" t="s">
        <v>537</v>
      </c>
      <c r="I153" s="11">
        <v>66.599999999999994</v>
      </c>
      <c r="J153" s="11">
        <v>63.5</v>
      </c>
      <c r="K153" s="8"/>
      <c r="L153" s="11">
        <f>(I156+J156+K156)/2</f>
        <v>57.55</v>
      </c>
      <c r="M153" s="11">
        <f>L156/2</f>
        <v>33.450000000000003</v>
      </c>
      <c r="N153" s="11">
        <v>82.2</v>
      </c>
      <c r="O153" s="11">
        <f>N156/2</f>
        <v>40</v>
      </c>
      <c r="P153" s="11"/>
      <c r="Q153" s="11"/>
      <c r="R153" s="11">
        <f>M156+O156+Q156</f>
        <v>67.075000000000003</v>
      </c>
      <c r="S153" s="12"/>
      <c r="T153" s="3"/>
    </row>
    <row r="154" spans="1:20" ht="22.5">
      <c r="A154" s="67" t="s">
        <v>538</v>
      </c>
      <c r="B154" s="7" t="s">
        <v>539</v>
      </c>
      <c r="C154" s="76">
        <v>3</v>
      </c>
      <c r="D154" s="16" t="s">
        <v>540</v>
      </c>
      <c r="E154" s="10">
        <v>1</v>
      </c>
      <c r="F154" s="10" t="s">
        <v>26</v>
      </c>
      <c r="G154" s="17" t="s">
        <v>541</v>
      </c>
      <c r="H154" s="16" t="s">
        <v>77</v>
      </c>
      <c r="I154" s="11">
        <v>65</v>
      </c>
      <c r="J154" s="11">
        <v>66</v>
      </c>
      <c r="K154" s="8"/>
      <c r="L154" s="11">
        <f>(I157+J157+K157)/2</f>
        <v>59.25</v>
      </c>
      <c r="M154" s="11">
        <f>L157/2</f>
        <v>28.925000000000001</v>
      </c>
      <c r="N154" s="11">
        <v>85.4</v>
      </c>
      <c r="O154" s="11">
        <f>N157/2</f>
        <v>41.9</v>
      </c>
      <c r="P154" s="11"/>
      <c r="Q154" s="11"/>
      <c r="R154" s="11">
        <f>M157+O157+Q157</f>
        <v>65.825000000000003</v>
      </c>
      <c r="S154" s="12"/>
      <c r="T154" s="3"/>
    </row>
    <row r="155" spans="1:20" ht="22.5">
      <c r="A155" s="66"/>
      <c r="B155" s="7" t="s">
        <v>539</v>
      </c>
      <c r="C155" s="75"/>
      <c r="D155" s="16" t="s">
        <v>542</v>
      </c>
      <c r="E155" s="10">
        <v>2</v>
      </c>
      <c r="F155" s="10" t="s">
        <v>26</v>
      </c>
      <c r="G155" s="17" t="s">
        <v>543</v>
      </c>
      <c r="H155" s="16" t="s">
        <v>77</v>
      </c>
      <c r="I155" s="11">
        <v>66.8</v>
      </c>
      <c r="J155" s="11">
        <v>55.5</v>
      </c>
      <c r="K155" s="8"/>
      <c r="L155" s="11">
        <f>(I158+J158+K158)/2</f>
        <v>60.7</v>
      </c>
      <c r="M155" s="11">
        <f>L158/2</f>
        <v>31.7</v>
      </c>
      <c r="N155" s="11">
        <v>82.4</v>
      </c>
      <c r="O155" s="11">
        <f>N158/2</f>
        <v>39.1</v>
      </c>
      <c r="P155" s="11"/>
      <c r="Q155" s="11"/>
      <c r="R155" s="11">
        <f>M158+O158+Q158</f>
        <v>71.224999999999994</v>
      </c>
      <c r="S155" s="12"/>
      <c r="T155" s="3"/>
    </row>
    <row r="156" spans="1:20" ht="22.5">
      <c r="A156" s="66"/>
      <c r="B156" s="7" t="s">
        <v>539</v>
      </c>
      <c r="C156" s="77"/>
      <c r="D156" s="16" t="s">
        <v>544</v>
      </c>
      <c r="E156" s="10">
        <v>3</v>
      </c>
      <c r="F156" s="10" t="s">
        <v>26</v>
      </c>
      <c r="G156" s="17" t="s">
        <v>545</v>
      </c>
      <c r="H156" s="16" t="s">
        <v>77</v>
      </c>
      <c r="I156" s="11">
        <v>63.1</v>
      </c>
      <c r="J156" s="11">
        <v>52</v>
      </c>
      <c r="K156" s="8"/>
      <c r="L156" s="11">
        <f>(I159+J159+K159)/2</f>
        <v>66.900000000000006</v>
      </c>
      <c r="M156" s="11">
        <f>L159/2</f>
        <v>31.375</v>
      </c>
      <c r="N156" s="11">
        <v>80</v>
      </c>
      <c r="O156" s="11">
        <f>N159/2</f>
        <v>35.700000000000003</v>
      </c>
      <c r="P156" s="11"/>
      <c r="Q156" s="11"/>
      <c r="R156" s="11">
        <f>M159+O159+Q159</f>
        <v>72.849999999999994</v>
      </c>
      <c r="S156" s="12"/>
      <c r="T156" s="3"/>
    </row>
    <row r="157" spans="1:20" ht="22.5">
      <c r="A157" s="68"/>
      <c r="B157" s="7" t="s">
        <v>546</v>
      </c>
      <c r="C157" s="20">
        <v>1</v>
      </c>
      <c r="D157" s="16" t="s">
        <v>547</v>
      </c>
      <c r="E157" s="10">
        <v>1</v>
      </c>
      <c r="F157" s="10" t="s">
        <v>22</v>
      </c>
      <c r="G157" s="17" t="s">
        <v>548</v>
      </c>
      <c r="H157" s="16" t="s">
        <v>27</v>
      </c>
      <c r="I157" s="11">
        <v>62</v>
      </c>
      <c r="J157" s="11">
        <v>56.5</v>
      </c>
      <c r="K157" s="8"/>
      <c r="L157" s="11">
        <f>(I160+J160+K160)/2</f>
        <v>57.85</v>
      </c>
      <c r="M157" s="11">
        <f>L160/2</f>
        <v>31.824999999999999</v>
      </c>
      <c r="N157" s="11">
        <v>83.8</v>
      </c>
      <c r="O157" s="11">
        <f>N160/2</f>
        <v>34</v>
      </c>
      <c r="P157" s="11"/>
      <c r="Q157" s="11"/>
      <c r="R157" s="11">
        <f>M160+O160+Q160</f>
        <v>70.5</v>
      </c>
      <c r="S157" s="12"/>
      <c r="T157" s="3"/>
    </row>
    <row r="158" spans="1:20" ht="22.5">
      <c r="A158" s="67" t="s">
        <v>549</v>
      </c>
      <c r="B158" s="7" t="s">
        <v>550</v>
      </c>
      <c r="C158" s="76">
        <v>2</v>
      </c>
      <c r="D158" s="9" t="s">
        <v>551</v>
      </c>
      <c r="E158" s="10">
        <v>2</v>
      </c>
      <c r="F158" s="10" t="s">
        <v>26</v>
      </c>
      <c r="G158" s="10">
        <v>10130251125</v>
      </c>
      <c r="H158" s="16" t="s">
        <v>23</v>
      </c>
      <c r="I158" s="11">
        <v>69.900000000000006</v>
      </c>
      <c r="J158" s="11">
        <v>51.5</v>
      </c>
      <c r="K158" s="8"/>
      <c r="L158" s="11">
        <f>(I161+J161+K161)/2</f>
        <v>63.4</v>
      </c>
      <c r="M158" s="11">
        <f>L161/2</f>
        <v>31.625</v>
      </c>
      <c r="N158" s="11">
        <v>78.2</v>
      </c>
      <c r="O158" s="11">
        <f>N161/2</f>
        <v>39.6</v>
      </c>
      <c r="P158" s="11"/>
      <c r="Q158" s="11"/>
      <c r="R158" s="11">
        <f>M161+O161+Q161</f>
        <v>70.174999999999997</v>
      </c>
      <c r="S158" s="12"/>
      <c r="T158" s="3"/>
    </row>
    <row r="159" spans="1:20">
      <c r="A159" s="66"/>
      <c r="B159" s="7" t="s">
        <v>550</v>
      </c>
      <c r="C159" s="77"/>
      <c r="D159" s="16" t="s">
        <v>552</v>
      </c>
      <c r="E159" s="10">
        <v>3</v>
      </c>
      <c r="F159" s="10" t="s">
        <v>22</v>
      </c>
      <c r="G159" s="17" t="s">
        <v>553</v>
      </c>
      <c r="H159" s="16" t="s">
        <v>307</v>
      </c>
      <c r="I159" s="11">
        <v>65.8</v>
      </c>
      <c r="J159" s="11">
        <v>58</v>
      </c>
      <c r="K159" s="8">
        <v>10</v>
      </c>
      <c r="L159" s="11">
        <f>(I162+J162+K162)/2</f>
        <v>62.75</v>
      </c>
      <c r="M159" s="11">
        <f>L162/2</f>
        <v>32.15</v>
      </c>
      <c r="N159" s="11">
        <v>71.400000000000006</v>
      </c>
      <c r="O159" s="11">
        <f>N162/2</f>
        <v>40.700000000000003</v>
      </c>
      <c r="P159" s="11"/>
      <c r="Q159" s="11"/>
      <c r="R159" s="11">
        <f>M162+O162+Q162</f>
        <v>57.25</v>
      </c>
      <c r="S159" s="12" t="s">
        <v>129</v>
      </c>
      <c r="T159" s="3"/>
    </row>
    <row r="160" spans="1:20" ht="33.75">
      <c r="A160" s="68"/>
      <c r="B160" s="7" t="s">
        <v>554</v>
      </c>
      <c r="C160" s="20">
        <v>1</v>
      </c>
      <c r="D160" s="16" t="s">
        <v>555</v>
      </c>
      <c r="E160" s="10">
        <v>1</v>
      </c>
      <c r="F160" s="10" t="s">
        <v>26</v>
      </c>
      <c r="G160" s="17" t="s">
        <v>556</v>
      </c>
      <c r="H160" s="16" t="s">
        <v>557</v>
      </c>
      <c r="I160" s="11">
        <v>60.2</v>
      </c>
      <c r="J160" s="11">
        <v>55.5</v>
      </c>
      <c r="K160" s="8"/>
      <c r="L160" s="11">
        <f>(I163+J163+K163)/2</f>
        <v>63.65</v>
      </c>
      <c r="M160" s="11">
        <f>L163/2</f>
        <v>30.3</v>
      </c>
      <c r="N160" s="11">
        <v>68</v>
      </c>
      <c r="O160" s="11">
        <f>N163/2</f>
        <v>40.200000000000003</v>
      </c>
      <c r="P160" s="11"/>
      <c r="Q160" s="11"/>
      <c r="R160" s="11">
        <f>M163+O163+Q163</f>
        <v>70.55</v>
      </c>
      <c r="S160" s="12"/>
      <c r="T160" s="3"/>
    </row>
    <row r="161" spans="1:20" ht="22.5">
      <c r="A161" s="67" t="s">
        <v>558</v>
      </c>
      <c r="B161" s="7" t="s">
        <v>559</v>
      </c>
      <c r="C161" s="20">
        <v>1</v>
      </c>
      <c r="D161" s="16" t="s">
        <v>560</v>
      </c>
      <c r="E161" s="10">
        <v>1</v>
      </c>
      <c r="F161" s="10" t="s">
        <v>22</v>
      </c>
      <c r="G161" s="17" t="s">
        <v>561</v>
      </c>
      <c r="H161" s="16" t="s">
        <v>145</v>
      </c>
      <c r="I161" s="11">
        <v>68.8</v>
      </c>
      <c r="J161" s="11">
        <v>58</v>
      </c>
      <c r="K161" s="8"/>
      <c r="L161" s="11">
        <f>(I164+J164+K164)/2</f>
        <v>63.25</v>
      </c>
      <c r="M161" s="11">
        <f>L164/2</f>
        <v>30.375</v>
      </c>
      <c r="N161" s="11">
        <v>79.2</v>
      </c>
      <c r="O161" s="11">
        <f>N164/2</f>
        <v>39.799999999999997</v>
      </c>
      <c r="P161" s="11"/>
      <c r="Q161" s="11"/>
      <c r="R161" s="11">
        <f>M164+O164+Q164</f>
        <v>72.3</v>
      </c>
      <c r="S161" s="12"/>
      <c r="T161" s="3"/>
    </row>
    <row r="162" spans="1:20" ht="22.5">
      <c r="A162" s="68"/>
      <c r="B162" s="7" t="s">
        <v>562</v>
      </c>
      <c r="C162" s="20">
        <v>1</v>
      </c>
      <c r="D162" s="16" t="s">
        <v>563</v>
      </c>
      <c r="E162" s="10">
        <v>1</v>
      </c>
      <c r="F162" s="10" t="s">
        <v>26</v>
      </c>
      <c r="G162" s="17" t="s">
        <v>564</v>
      </c>
      <c r="H162" s="16" t="s">
        <v>459</v>
      </c>
      <c r="I162" s="11">
        <v>65.5</v>
      </c>
      <c r="J162" s="11">
        <v>60</v>
      </c>
      <c r="K162" s="8"/>
      <c r="L162" s="11">
        <f>(I165+J165+K165)/2</f>
        <v>64.3</v>
      </c>
      <c r="M162" s="11">
        <f>L165/2</f>
        <v>28.15</v>
      </c>
      <c r="N162" s="11">
        <v>81.400000000000006</v>
      </c>
      <c r="O162" s="11">
        <f>N165/2</f>
        <v>29.1</v>
      </c>
      <c r="P162" s="11"/>
      <c r="Q162" s="11"/>
      <c r="R162" s="11">
        <f>M165+O165+Q165</f>
        <v>68.275000000000006</v>
      </c>
      <c r="S162" s="12"/>
      <c r="T162" s="3"/>
    </row>
    <row r="163" spans="1:20" ht="22.5">
      <c r="A163" s="14" t="s">
        <v>565</v>
      </c>
      <c r="B163" s="7" t="s">
        <v>566</v>
      </c>
      <c r="C163" s="20">
        <v>1</v>
      </c>
      <c r="D163" s="15" t="s">
        <v>567</v>
      </c>
      <c r="E163" s="10">
        <v>1</v>
      </c>
      <c r="F163" s="10" t="s">
        <v>22</v>
      </c>
      <c r="G163" s="7" t="s">
        <v>568</v>
      </c>
      <c r="H163" s="9" t="s">
        <v>445</v>
      </c>
      <c r="I163" s="11">
        <v>65.8</v>
      </c>
      <c r="J163" s="11">
        <v>61.5</v>
      </c>
      <c r="K163" s="8"/>
      <c r="L163" s="11">
        <f>(I166+J166+K166)/2</f>
        <v>60.6</v>
      </c>
      <c r="M163" s="11">
        <f>L166/2</f>
        <v>28.75</v>
      </c>
      <c r="N163" s="11">
        <v>80.400000000000006</v>
      </c>
      <c r="O163" s="11">
        <f>N166/2</f>
        <v>41.8</v>
      </c>
      <c r="P163" s="11"/>
      <c r="Q163" s="11"/>
      <c r="R163" s="11">
        <f>M166+O166+Q166</f>
        <v>70.275000000000006</v>
      </c>
      <c r="S163" s="12"/>
      <c r="T163" s="3"/>
    </row>
    <row r="164" spans="1:20" ht="33.75">
      <c r="A164" s="14" t="s">
        <v>569</v>
      </c>
      <c r="B164" s="7" t="s">
        <v>570</v>
      </c>
      <c r="C164" s="20">
        <v>1</v>
      </c>
      <c r="D164" s="16" t="s">
        <v>571</v>
      </c>
      <c r="E164" s="10">
        <v>1</v>
      </c>
      <c r="F164" s="10" t="s">
        <v>22</v>
      </c>
      <c r="G164" s="17" t="s">
        <v>572</v>
      </c>
      <c r="H164" s="16" t="s">
        <v>307</v>
      </c>
      <c r="I164" s="11">
        <v>68</v>
      </c>
      <c r="J164" s="11">
        <v>58.5</v>
      </c>
      <c r="K164" s="8"/>
      <c r="L164" s="11">
        <f>(I167+J167+K167)/2</f>
        <v>60.75</v>
      </c>
      <c r="M164" s="11">
        <f>L167/2</f>
        <v>31.7</v>
      </c>
      <c r="N164" s="11">
        <v>79.599999999999994</v>
      </c>
      <c r="O164" s="11">
        <f>N167/2</f>
        <v>40.6</v>
      </c>
      <c r="P164" s="11"/>
      <c r="Q164" s="11"/>
      <c r="R164" s="11">
        <f>M167+O167+Q167</f>
        <v>74.425000000000011</v>
      </c>
      <c r="S164" s="12"/>
      <c r="T164" s="3"/>
    </row>
    <row r="165" spans="1:20" ht="33.75">
      <c r="A165" s="14" t="s">
        <v>573</v>
      </c>
      <c r="B165" s="7" t="s">
        <v>574</v>
      </c>
      <c r="C165" s="20">
        <v>1</v>
      </c>
      <c r="D165" s="16" t="s">
        <v>85</v>
      </c>
      <c r="E165" s="10">
        <v>1</v>
      </c>
      <c r="F165" s="10" t="s">
        <v>26</v>
      </c>
      <c r="G165" s="17" t="s">
        <v>575</v>
      </c>
      <c r="H165" s="16" t="s">
        <v>576</v>
      </c>
      <c r="I165" s="11">
        <v>63.6</v>
      </c>
      <c r="J165" s="11">
        <v>65</v>
      </c>
      <c r="K165" s="8"/>
      <c r="L165" s="11">
        <f>(I168+J168+K168)/2</f>
        <v>56.3</v>
      </c>
      <c r="M165" s="11">
        <f>L168/2</f>
        <v>25.574999999999999</v>
      </c>
      <c r="N165" s="11">
        <v>58.2</v>
      </c>
      <c r="O165" s="11">
        <f>N168/2</f>
        <v>42.7</v>
      </c>
      <c r="P165" s="11"/>
      <c r="Q165" s="11"/>
      <c r="R165" s="11">
        <f>M168+O168+Q168</f>
        <v>74.099999999999994</v>
      </c>
      <c r="S165" s="12"/>
      <c r="T165" s="3"/>
    </row>
    <row r="166" spans="1:20">
      <c r="A166" s="67" t="s">
        <v>577</v>
      </c>
      <c r="B166" s="7" t="s">
        <v>578</v>
      </c>
      <c r="C166" s="76">
        <v>2</v>
      </c>
      <c r="D166" s="16" t="s">
        <v>579</v>
      </c>
      <c r="E166" s="10">
        <v>1</v>
      </c>
      <c r="F166" s="10" t="s">
        <v>26</v>
      </c>
      <c r="G166" s="17" t="s">
        <v>580</v>
      </c>
      <c r="H166" s="16" t="s">
        <v>307</v>
      </c>
      <c r="I166" s="11">
        <v>60.7</v>
      </c>
      <c r="J166" s="11">
        <v>50.5</v>
      </c>
      <c r="K166" s="8">
        <v>10</v>
      </c>
      <c r="L166" s="11">
        <f>(I169+J169+K169)/2</f>
        <v>57.5</v>
      </c>
      <c r="M166" s="11">
        <f>L169/2</f>
        <v>28.675000000000001</v>
      </c>
      <c r="N166" s="11">
        <v>83.6</v>
      </c>
      <c r="O166" s="11">
        <f>N169/2</f>
        <v>41.6</v>
      </c>
      <c r="P166" s="11"/>
      <c r="Q166" s="11"/>
      <c r="R166" s="11">
        <f>M169+O169+Q169</f>
        <v>75.5</v>
      </c>
      <c r="S166" s="12"/>
      <c r="T166" s="3"/>
    </row>
    <row r="167" spans="1:20" ht="22.5">
      <c r="A167" s="66"/>
      <c r="B167" s="7" t="s">
        <v>578</v>
      </c>
      <c r="C167" s="77"/>
      <c r="D167" s="16" t="s">
        <v>581</v>
      </c>
      <c r="E167" s="10">
        <v>2</v>
      </c>
      <c r="F167" s="10" t="s">
        <v>26</v>
      </c>
      <c r="G167" s="17" t="s">
        <v>582</v>
      </c>
      <c r="H167" s="16" t="s">
        <v>583</v>
      </c>
      <c r="I167" s="11">
        <v>62</v>
      </c>
      <c r="J167" s="11">
        <v>59.5</v>
      </c>
      <c r="K167" s="8"/>
      <c r="L167" s="11">
        <f>(I170+J170+K170)/2</f>
        <v>63.4</v>
      </c>
      <c r="M167" s="11">
        <f>L170/2</f>
        <v>33.725000000000001</v>
      </c>
      <c r="N167" s="11">
        <v>81.2</v>
      </c>
      <c r="O167" s="11">
        <f>N170/2</f>
        <v>40.700000000000003</v>
      </c>
      <c r="P167" s="11"/>
      <c r="Q167" s="11"/>
      <c r="R167" s="11">
        <f>M170+O170+Q170</f>
        <v>69.900000000000006</v>
      </c>
      <c r="S167" s="12"/>
      <c r="T167" s="3"/>
    </row>
    <row r="168" spans="1:20" ht="22.5">
      <c r="A168" s="66"/>
      <c r="B168" s="7" t="s">
        <v>584</v>
      </c>
      <c r="C168" s="8" t="s">
        <v>42</v>
      </c>
      <c r="D168" s="16" t="s">
        <v>585</v>
      </c>
      <c r="E168" s="10">
        <v>1</v>
      </c>
      <c r="F168" s="10" t="s">
        <v>26</v>
      </c>
      <c r="G168" s="17" t="s">
        <v>586</v>
      </c>
      <c r="H168" s="16" t="s">
        <v>77</v>
      </c>
      <c r="I168" s="11">
        <v>55.1</v>
      </c>
      <c r="J168" s="11">
        <v>57.5</v>
      </c>
      <c r="K168" s="8"/>
      <c r="L168" s="11">
        <f>(I171+J171+K171)/2</f>
        <v>51.15</v>
      </c>
      <c r="M168" s="11">
        <f>L171/2</f>
        <v>29.1</v>
      </c>
      <c r="N168" s="11">
        <v>85.4</v>
      </c>
      <c r="O168" s="11">
        <f>N171/2</f>
        <v>45</v>
      </c>
      <c r="P168" s="11"/>
      <c r="Q168" s="11"/>
      <c r="R168" s="11">
        <f>M171+O171+Q171</f>
        <v>73.900000000000006</v>
      </c>
      <c r="S168" s="12"/>
      <c r="T168" s="23"/>
    </row>
    <row r="169" spans="1:20" ht="22.5">
      <c r="A169" s="68"/>
      <c r="B169" s="7" t="s">
        <v>587</v>
      </c>
      <c r="C169" s="8" t="s">
        <v>42</v>
      </c>
      <c r="D169" s="16" t="s">
        <v>588</v>
      </c>
      <c r="E169" s="10">
        <v>1</v>
      </c>
      <c r="F169" s="10" t="s">
        <v>26</v>
      </c>
      <c r="G169" s="17" t="s">
        <v>589</v>
      </c>
      <c r="H169" s="16" t="s">
        <v>325</v>
      </c>
      <c r="I169" s="11">
        <v>59.5</v>
      </c>
      <c r="J169" s="11">
        <v>55.5</v>
      </c>
      <c r="K169" s="8"/>
      <c r="L169" s="11">
        <f>(I172+J172+K172)/2</f>
        <v>57.35</v>
      </c>
      <c r="M169" s="11">
        <f>L172/2</f>
        <v>31.8</v>
      </c>
      <c r="N169" s="11">
        <v>83.2</v>
      </c>
      <c r="O169" s="11">
        <f>N172/2</f>
        <v>43.7</v>
      </c>
      <c r="P169" s="11"/>
      <c r="Q169" s="11"/>
      <c r="R169" s="11">
        <f>M172+O172+Q172</f>
        <v>70.5</v>
      </c>
      <c r="S169" s="12"/>
      <c r="T169" s="23"/>
    </row>
    <row r="170" spans="1:20" ht="22.5">
      <c r="A170" s="67" t="s">
        <v>590</v>
      </c>
      <c r="B170" s="70" t="s">
        <v>591</v>
      </c>
      <c r="C170" s="73" t="s">
        <v>45</v>
      </c>
      <c r="D170" s="16" t="s">
        <v>592</v>
      </c>
      <c r="E170" s="10">
        <v>1</v>
      </c>
      <c r="F170" s="10" t="s">
        <v>26</v>
      </c>
      <c r="G170" s="17" t="s">
        <v>593</v>
      </c>
      <c r="H170" s="16" t="s">
        <v>145</v>
      </c>
      <c r="I170" s="11">
        <v>70.8</v>
      </c>
      <c r="J170" s="11">
        <v>56</v>
      </c>
      <c r="K170" s="8"/>
      <c r="L170" s="11">
        <f>(I173+J173+K173)/2</f>
        <v>67.45</v>
      </c>
      <c r="M170" s="11">
        <f>L173/2</f>
        <v>31.3</v>
      </c>
      <c r="N170" s="11">
        <v>81.400000000000006</v>
      </c>
      <c r="O170" s="11">
        <f>N173/2</f>
        <v>38.6</v>
      </c>
      <c r="P170" s="11"/>
      <c r="Q170" s="11"/>
      <c r="R170" s="11">
        <f>M173+O173+Q173</f>
        <v>67.7</v>
      </c>
      <c r="S170" s="12"/>
      <c r="T170" s="23"/>
    </row>
    <row r="171" spans="1:20" ht="14.25">
      <c r="A171" s="66"/>
      <c r="B171" s="71"/>
      <c r="C171" s="74"/>
      <c r="D171" s="16" t="s">
        <v>594</v>
      </c>
      <c r="E171" s="10">
        <v>2</v>
      </c>
      <c r="F171" s="10" t="s">
        <v>26</v>
      </c>
      <c r="G171" s="17" t="s">
        <v>595</v>
      </c>
      <c r="H171" s="16" t="s">
        <v>190</v>
      </c>
      <c r="I171" s="11">
        <v>53.3</v>
      </c>
      <c r="J171" s="11">
        <v>49</v>
      </c>
      <c r="K171" s="8"/>
      <c r="L171" s="11">
        <f>(I174+J174+K174)/2</f>
        <v>58.2</v>
      </c>
      <c r="M171" s="11">
        <f>L174/2</f>
        <v>30.7</v>
      </c>
      <c r="N171" s="11">
        <v>90</v>
      </c>
      <c r="O171" s="11">
        <f>N174/2</f>
        <v>43.2</v>
      </c>
      <c r="P171" s="11"/>
      <c r="Q171" s="11"/>
      <c r="R171" s="11">
        <f>M174+O174+Q174</f>
        <v>71.875</v>
      </c>
      <c r="S171" s="12"/>
      <c r="T171" s="23"/>
    </row>
    <row r="172" spans="1:20" ht="22.5">
      <c r="A172" s="66"/>
      <c r="B172" s="70" t="s">
        <v>596</v>
      </c>
      <c r="C172" s="76">
        <v>2</v>
      </c>
      <c r="D172" s="16" t="s">
        <v>597</v>
      </c>
      <c r="E172" s="10">
        <v>1</v>
      </c>
      <c r="F172" s="10" t="s">
        <v>22</v>
      </c>
      <c r="G172" s="17" t="s">
        <v>598</v>
      </c>
      <c r="H172" s="16" t="s">
        <v>599</v>
      </c>
      <c r="I172" s="11">
        <v>54.2</v>
      </c>
      <c r="J172" s="11">
        <v>60.5</v>
      </c>
      <c r="K172" s="8"/>
      <c r="L172" s="11">
        <f>(I175+J175+K175)/2</f>
        <v>63.6</v>
      </c>
      <c r="M172" s="11">
        <f>L175/2</f>
        <v>28.5</v>
      </c>
      <c r="N172" s="11">
        <v>87.4</v>
      </c>
      <c r="O172" s="11">
        <f>N175/2</f>
        <v>42</v>
      </c>
      <c r="P172" s="11"/>
      <c r="Q172" s="11"/>
      <c r="R172" s="11">
        <f>M175+O175+Q175</f>
        <v>70.7</v>
      </c>
      <c r="S172" s="12"/>
      <c r="T172" s="19"/>
    </row>
    <row r="173" spans="1:20" ht="22.5">
      <c r="A173" s="66"/>
      <c r="B173" s="71"/>
      <c r="C173" s="77"/>
      <c r="D173" s="16" t="s">
        <v>600</v>
      </c>
      <c r="E173" s="10">
        <v>2</v>
      </c>
      <c r="F173" s="10" t="s">
        <v>26</v>
      </c>
      <c r="G173" s="17" t="s">
        <v>601</v>
      </c>
      <c r="H173" s="16" t="s">
        <v>77</v>
      </c>
      <c r="I173" s="11">
        <v>64.900000000000006</v>
      </c>
      <c r="J173" s="11">
        <v>60</v>
      </c>
      <c r="K173" s="8">
        <v>10</v>
      </c>
      <c r="L173" s="11">
        <f>(I176+J176+K176)/2</f>
        <v>62.6</v>
      </c>
      <c r="M173" s="11">
        <f>L176/2</f>
        <v>27.8</v>
      </c>
      <c r="N173" s="11">
        <v>77.2</v>
      </c>
      <c r="O173" s="11">
        <f>N176/2</f>
        <v>39.9</v>
      </c>
      <c r="P173" s="11"/>
      <c r="Q173" s="11"/>
      <c r="R173" s="11">
        <f>M176+O176+Q176</f>
        <v>75.95</v>
      </c>
      <c r="S173" s="12"/>
      <c r="T173" s="19"/>
    </row>
    <row r="174" spans="1:20" ht="14.25">
      <c r="A174" s="68"/>
      <c r="B174" s="7" t="s">
        <v>602</v>
      </c>
      <c r="C174" s="20">
        <v>1</v>
      </c>
      <c r="D174" s="16" t="s">
        <v>603</v>
      </c>
      <c r="E174" s="10">
        <v>1</v>
      </c>
      <c r="F174" s="10" t="s">
        <v>22</v>
      </c>
      <c r="G174" s="17" t="s">
        <v>604</v>
      </c>
      <c r="H174" s="16" t="s">
        <v>307</v>
      </c>
      <c r="I174" s="11">
        <v>62.9</v>
      </c>
      <c r="J174" s="11">
        <v>53.5</v>
      </c>
      <c r="K174" s="8"/>
      <c r="L174" s="11">
        <f>(I177+J177+K177)/2</f>
        <v>61.4</v>
      </c>
      <c r="M174" s="11">
        <f>L177/2</f>
        <v>32.575000000000003</v>
      </c>
      <c r="N174" s="11">
        <v>86.4</v>
      </c>
      <c r="O174" s="11">
        <f>N177/2</f>
        <v>39.299999999999997</v>
      </c>
      <c r="P174" s="11"/>
      <c r="Q174" s="11"/>
      <c r="R174" s="11">
        <f>M177+O177+Q177</f>
        <v>75.3</v>
      </c>
      <c r="S174" s="12"/>
      <c r="T174" s="19"/>
    </row>
    <row r="175" spans="1:20" ht="22.5">
      <c r="A175" s="67" t="s">
        <v>605</v>
      </c>
      <c r="B175" s="7" t="s">
        <v>606</v>
      </c>
      <c r="C175" s="20">
        <v>2</v>
      </c>
      <c r="D175" s="16" t="s">
        <v>607</v>
      </c>
      <c r="E175" s="10">
        <v>1</v>
      </c>
      <c r="F175" s="10" t="s">
        <v>22</v>
      </c>
      <c r="G175" s="17" t="s">
        <v>608</v>
      </c>
      <c r="H175" s="16" t="s">
        <v>77</v>
      </c>
      <c r="I175" s="11">
        <v>71.7</v>
      </c>
      <c r="J175" s="11">
        <v>55.5</v>
      </c>
      <c r="K175" s="8"/>
      <c r="L175" s="11">
        <f>(I178+J178+K178)/2</f>
        <v>57</v>
      </c>
      <c r="M175" s="11">
        <f>L178/2</f>
        <v>31</v>
      </c>
      <c r="N175" s="11">
        <v>84</v>
      </c>
      <c r="O175" s="11">
        <f>N178/2</f>
        <v>39.700000000000003</v>
      </c>
      <c r="P175" s="11"/>
      <c r="Q175" s="11"/>
      <c r="R175" s="11">
        <f>M178+O178+Q178</f>
        <v>73.825000000000003</v>
      </c>
      <c r="S175" s="12"/>
      <c r="T175" s="19"/>
    </row>
    <row r="176" spans="1:20" ht="22.5">
      <c r="A176" s="68"/>
      <c r="B176" s="7" t="s">
        <v>606</v>
      </c>
      <c r="C176" s="20"/>
      <c r="D176" s="16" t="s">
        <v>609</v>
      </c>
      <c r="E176" s="10">
        <v>2</v>
      </c>
      <c r="F176" s="10" t="s">
        <v>22</v>
      </c>
      <c r="G176" s="17" t="s">
        <v>610</v>
      </c>
      <c r="H176" s="16" t="s">
        <v>611</v>
      </c>
      <c r="I176" s="11">
        <v>63.7</v>
      </c>
      <c r="J176" s="11">
        <v>61.5</v>
      </c>
      <c r="K176" s="8"/>
      <c r="L176" s="11">
        <f>(I179+J179+K179)/2</f>
        <v>55.6</v>
      </c>
      <c r="M176" s="11">
        <f>L179/2</f>
        <v>33.25</v>
      </c>
      <c r="N176" s="11">
        <v>79.8</v>
      </c>
      <c r="O176" s="11">
        <f>N179/2</f>
        <v>42.7</v>
      </c>
      <c r="P176" s="11"/>
      <c r="Q176" s="11"/>
      <c r="R176" s="11">
        <f>M179+O179+Q179</f>
        <v>74.45</v>
      </c>
      <c r="S176" s="12"/>
      <c r="T176" s="19"/>
    </row>
    <row r="177" spans="1:20" ht="22.5">
      <c r="A177" s="14" t="s">
        <v>612</v>
      </c>
      <c r="B177" s="7" t="s">
        <v>613</v>
      </c>
      <c r="C177" s="20">
        <v>1</v>
      </c>
      <c r="D177" s="16" t="s">
        <v>614</v>
      </c>
      <c r="E177" s="10">
        <v>1</v>
      </c>
      <c r="F177" s="10" t="s">
        <v>22</v>
      </c>
      <c r="G177" s="17" t="s">
        <v>615</v>
      </c>
      <c r="H177" s="16" t="s">
        <v>616</v>
      </c>
      <c r="I177" s="11">
        <v>65.8</v>
      </c>
      <c r="J177" s="11">
        <v>57</v>
      </c>
      <c r="K177" s="8"/>
      <c r="L177" s="11">
        <f>(I180+J180+K180)/2</f>
        <v>65.150000000000006</v>
      </c>
      <c r="M177" s="11">
        <f>L180/2</f>
        <v>31.4</v>
      </c>
      <c r="N177" s="11">
        <v>78.599999999999994</v>
      </c>
      <c r="O177" s="11">
        <f>N180/2</f>
        <v>43.9</v>
      </c>
      <c r="P177" s="11"/>
      <c r="Q177" s="11"/>
      <c r="R177" s="11">
        <f>M180+O180+Q180</f>
        <v>71.674999999999997</v>
      </c>
      <c r="S177" s="12"/>
      <c r="T177" s="19"/>
    </row>
    <row r="178" spans="1:20" ht="22.5">
      <c r="A178" s="14" t="s">
        <v>617</v>
      </c>
      <c r="B178" s="7" t="s">
        <v>618</v>
      </c>
      <c r="C178" s="20">
        <v>1</v>
      </c>
      <c r="D178" s="16" t="s">
        <v>619</v>
      </c>
      <c r="E178" s="10">
        <v>1</v>
      </c>
      <c r="F178" s="10" t="s">
        <v>22</v>
      </c>
      <c r="G178" s="17" t="s">
        <v>620</v>
      </c>
      <c r="H178" s="16" t="s">
        <v>621</v>
      </c>
      <c r="I178" s="11">
        <v>58.5</v>
      </c>
      <c r="J178" s="11">
        <v>55.5</v>
      </c>
      <c r="K178" s="8"/>
      <c r="L178" s="11">
        <f>(I181+J181+K181)/2</f>
        <v>62</v>
      </c>
      <c r="M178" s="11">
        <f>L181/2</f>
        <v>31.324999999999999</v>
      </c>
      <c r="N178" s="11">
        <v>79.400000000000006</v>
      </c>
      <c r="O178" s="11">
        <f>N181/2</f>
        <v>42.5</v>
      </c>
      <c r="P178" s="11"/>
      <c r="Q178" s="11"/>
      <c r="R178" s="11">
        <f>M181+O181+Q181</f>
        <v>75.375</v>
      </c>
      <c r="S178" s="12"/>
      <c r="T178" s="19"/>
    </row>
    <row r="179" spans="1:20" ht="33.75">
      <c r="A179" s="14" t="s">
        <v>622</v>
      </c>
      <c r="B179" s="7" t="s">
        <v>623</v>
      </c>
      <c r="C179" s="20">
        <v>1</v>
      </c>
      <c r="D179" s="16" t="s">
        <v>624</v>
      </c>
      <c r="E179" s="10">
        <v>1</v>
      </c>
      <c r="F179" s="10" t="s">
        <v>26</v>
      </c>
      <c r="G179" s="17" t="s">
        <v>625</v>
      </c>
      <c r="H179" s="16" t="s">
        <v>190</v>
      </c>
      <c r="I179" s="11">
        <v>52.2</v>
      </c>
      <c r="J179" s="11">
        <v>59</v>
      </c>
      <c r="K179" s="8"/>
      <c r="L179" s="11">
        <f>(I182+J182+K182)/2</f>
        <v>66.5</v>
      </c>
      <c r="M179" s="11">
        <f>L182/2</f>
        <v>31.75</v>
      </c>
      <c r="N179" s="11">
        <v>85.4</v>
      </c>
      <c r="O179" s="11">
        <f>N182/2</f>
        <v>42.7</v>
      </c>
      <c r="P179" s="11"/>
      <c r="Q179" s="11"/>
      <c r="R179" s="11">
        <f>M182+O182+Q182</f>
        <v>70.224999999999994</v>
      </c>
      <c r="S179" s="12"/>
      <c r="T179" s="19"/>
    </row>
    <row r="180" spans="1:20" ht="22.5">
      <c r="A180" s="67" t="s">
        <v>626</v>
      </c>
      <c r="B180" s="70">
        <v>122</v>
      </c>
      <c r="C180" s="76">
        <v>2</v>
      </c>
      <c r="D180" s="16" t="s">
        <v>627</v>
      </c>
      <c r="E180" s="27">
        <v>1</v>
      </c>
      <c r="F180" s="10" t="s">
        <v>22</v>
      </c>
      <c r="G180" s="17" t="s">
        <v>628</v>
      </c>
      <c r="H180" s="16" t="s">
        <v>77</v>
      </c>
      <c r="I180" s="11">
        <v>65.3</v>
      </c>
      <c r="J180" s="11">
        <v>65</v>
      </c>
      <c r="K180" s="8"/>
      <c r="L180" s="11">
        <f>(I183+J183+K183)/2</f>
        <v>62.8</v>
      </c>
      <c r="M180" s="11">
        <f>L183/2</f>
        <v>31.375</v>
      </c>
      <c r="N180" s="11">
        <v>87.8</v>
      </c>
      <c r="O180" s="11">
        <f>N183/2</f>
        <v>40.299999999999997</v>
      </c>
      <c r="P180" s="11"/>
      <c r="Q180" s="11"/>
      <c r="R180" s="11">
        <f>M183+O183+Q183</f>
        <v>68.824999999999989</v>
      </c>
      <c r="S180" s="12"/>
      <c r="T180" s="18"/>
    </row>
    <row r="181" spans="1:20" ht="22.5">
      <c r="A181" s="68"/>
      <c r="B181" s="71"/>
      <c r="C181" s="77"/>
      <c r="D181" s="16" t="s">
        <v>629</v>
      </c>
      <c r="E181" s="27">
        <v>2</v>
      </c>
      <c r="F181" s="10" t="s">
        <v>22</v>
      </c>
      <c r="G181" s="17" t="s">
        <v>630</v>
      </c>
      <c r="H181" s="16" t="s">
        <v>394</v>
      </c>
      <c r="I181" s="11">
        <v>67</v>
      </c>
      <c r="J181" s="11">
        <v>57</v>
      </c>
      <c r="K181" s="8"/>
      <c r="L181" s="11">
        <f>(I184+J184+K184)/2</f>
        <v>62.65</v>
      </c>
      <c r="M181" s="11">
        <f>L184/2</f>
        <v>32.375</v>
      </c>
      <c r="N181" s="11">
        <v>85</v>
      </c>
      <c r="O181" s="11">
        <f>N184/2</f>
        <v>43</v>
      </c>
      <c r="P181" s="11"/>
      <c r="Q181" s="11"/>
      <c r="R181" s="11">
        <f>M184+O184+Q184</f>
        <v>71.125</v>
      </c>
      <c r="S181" s="12"/>
      <c r="T181" s="18"/>
    </row>
    <row r="182" spans="1:20" ht="22.5">
      <c r="A182" s="67" t="s">
        <v>631</v>
      </c>
      <c r="B182" s="70">
        <v>123</v>
      </c>
      <c r="C182" s="76">
        <v>2</v>
      </c>
      <c r="D182" s="16" t="s">
        <v>632</v>
      </c>
      <c r="E182" s="27">
        <v>1</v>
      </c>
      <c r="F182" s="10" t="s">
        <v>26</v>
      </c>
      <c r="G182" s="17" t="s">
        <v>633</v>
      </c>
      <c r="H182" s="16" t="s">
        <v>77</v>
      </c>
      <c r="I182" s="11">
        <v>75.5</v>
      </c>
      <c r="J182" s="11">
        <v>57.5</v>
      </c>
      <c r="K182" s="20"/>
      <c r="L182" s="11">
        <f>(I185+J185+K185)/2</f>
        <v>63.5</v>
      </c>
      <c r="M182" s="11">
        <f>L185/2</f>
        <v>29.125</v>
      </c>
      <c r="N182" s="11">
        <v>85.4</v>
      </c>
      <c r="O182" s="11">
        <f>N185/2</f>
        <v>41.1</v>
      </c>
      <c r="P182" s="11"/>
      <c r="Q182" s="11"/>
      <c r="R182" s="11">
        <f>M185+O185+Q185</f>
        <v>75.025000000000006</v>
      </c>
      <c r="S182" s="12"/>
      <c r="T182" s="18"/>
    </row>
    <row r="183" spans="1:20" ht="22.5">
      <c r="A183" s="68"/>
      <c r="B183" s="71"/>
      <c r="C183" s="77"/>
      <c r="D183" s="16" t="s">
        <v>634</v>
      </c>
      <c r="E183" s="27">
        <v>2</v>
      </c>
      <c r="F183" s="10" t="s">
        <v>22</v>
      </c>
      <c r="G183" s="17" t="s">
        <v>635</v>
      </c>
      <c r="H183" s="16" t="s">
        <v>636</v>
      </c>
      <c r="I183" s="11">
        <v>59.1</v>
      </c>
      <c r="J183" s="11">
        <v>66.5</v>
      </c>
      <c r="K183" s="20"/>
      <c r="L183" s="11">
        <f>(I186+J186+K186)/2</f>
        <v>62.75</v>
      </c>
      <c r="M183" s="11">
        <f>L186/2</f>
        <v>31.024999999999999</v>
      </c>
      <c r="N183" s="11">
        <v>80.599999999999994</v>
      </c>
      <c r="O183" s="11">
        <f>N186/2</f>
        <v>37.799999999999997</v>
      </c>
      <c r="P183" s="11"/>
      <c r="Q183" s="11"/>
      <c r="R183" s="11">
        <f>M186+O186+Q186</f>
        <v>72.525000000000006</v>
      </c>
      <c r="S183" s="12"/>
      <c r="T183" s="18"/>
    </row>
    <row r="184" spans="1:20" ht="22.5">
      <c r="A184" s="67" t="s">
        <v>637</v>
      </c>
      <c r="B184" s="7">
        <v>124</v>
      </c>
      <c r="C184" s="20">
        <v>1</v>
      </c>
      <c r="D184" s="16" t="s">
        <v>638</v>
      </c>
      <c r="E184" s="27">
        <v>1</v>
      </c>
      <c r="F184" s="10" t="s">
        <v>26</v>
      </c>
      <c r="G184" s="17" t="s">
        <v>639</v>
      </c>
      <c r="H184" s="16" t="s">
        <v>640</v>
      </c>
      <c r="I184" s="11">
        <v>69.3</v>
      </c>
      <c r="J184" s="11">
        <v>56</v>
      </c>
      <c r="K184" s="8"/>
      <c r="L184" s="11">
        <f>(I187+J187+K187)/2</f>
        <v>64.75</v>
      </c>
      <c r="M184" s="11">
        <f>L187/2</f>
        <v>29.925000000000001</v>
      </c>
      <c r="N184" s="11">
        <v>86</v>
      </c>
      <c r="O184" s="11">
        <f>N187/2</f>
        <v>41.2</v>
      </c>
      <c r="P184" s="11"/>
      <c r="Q184" s="11"/>
      <c r="R184" s="11">
        <f>M187+O187+Q187</f>
        <v>73.599999999999994</v>
      </c>
      <c r="S184" s="12"/>
      <c r="T184" s="18"/>
    </row>
    <row r="185" spans="1:20" ht="14.25">
      <c r="A185" s="68"/>
      <c r="B185" s="7">
        <v>125</v>
      </c>
      <c r="C185" s="20">
        <v>1</v>
      </c>
      <c r="D185" s="16" t="s">
        <v>641</v>
      </c>
      <c r="E185" s="27">
        <v>1</v>
      </c>
      <c r="F185" s="10" t="s">
        <v>22</v>
      </c>
      <c r="G185" s="39" t="s">
        <v>642</v>
      </c>
      <c r="H185" s="16" t="s">
        <v>643</v>
      </c>
      <c r="I185" s="11">
        <v>64.5</v>
      </c>
      <c r="J185" s="11">
        <v>62.5</v>
      </c>
      <c r="K185" s="8"/>
      <c r="L185" s="11">
        <f>(I188+J188+K188)/2</f>
        <v>58.25</v>
      </c>
      <c r="M185" s="11">
        <f>L188/2</f>
        <v>33.424999999999997</v>
      </c>
      <c r="N185" s="11">
        <v>82.2</v>
      </c>
      <c r="O185" s="11">
        <f>N188/2</f>
        <v>41.6</v>
      </c>
      <c r="P185" s="11"/>
      <c r="Q185" s="11"/>
      <c r="R185" s="11">
        <f>M188+O188+Q188</f>
        <v>67.125</v>
      </c>
      <c r="S185" s="12"/>
      <c r="T185" s="18"/>
    </row>
    <row r="186" spans="1:20" ht="14.25">
      <c r="A186" s="14" t="s">
        <v>644</v>
      </c>
      <c r="B186" s="7" t="s">
        <v>645</v>
      </c>
      <c r="C186" s="8" t="s">
        <v>42</v>
      </c>
      <c r="D186" s="26" t="s">
        <v>646</v>
      </c>
      <c r="E186" s="7" t="s">
        <v>42</v>
      </c>
      <c r="F186" s="7" t="s">
        <v>22</v>
      </c>
      <c r="G186" s="25" t="s">
        <v>647</v>
      </c>
      <c r="H186" s="37" t="s">
        <v>648</v>
      </c>
      <c r="I186" s="28">
        <v>64.5</v>
      </c>
      <c r="J186" s="28">
        <v>61</v>
      </c>
      <c r="K186" s="8"/>
      <c r="L186" s="11">
        <f>(I189+J189+K189)/2</f>
        <v>62.05</v>
      </c>
      <c r="M186" s="11">
        <f>L189/2</f>
        <v>31.324999999999999</v>
      </c>
      <c r="N186" s="28">
        <v>75.599999999999994</v>
      </c>
      <c r="O186" s="11">
        <f>N189/2</f>
        <v>41.2</v>
      </c>
      <c r="P186" s="11"/>
      <c r="Q186" s="11"/>
      <c r="R186" s="11">
        <f>M189+O189+Q189</f>
        <v>70.875</v>
      </c>
      <c r="S186" s="12"/>
      <c r="T186" s="23"/>
    </row>
    <row r="187" spans="1:20" ht="14.25">
      <c r="A187" s="14"/>
      <c r="B187" s="7" t="s">
        <v>649</v>
      </c>
      <c r="C187" s="8" t="s">
        <v>42</v>
      </c>
      <c r="D187" s="26" t="s">
        <v>650</v>
      </c>
      <c r="E187" s="7" t="s">
        <v>42</v>
      </c>
      <c r="F187" s="7" t="s">
        <v>22</v>
      </c>
      <c r="G187" s="25" t="s">
        <v>651</v>
      </c>
      <c r="H187" s="37" t="s">
        <v>391</v>
      </c>
      <c r="I187" s="28">
        <v>63.5</v>
      </c>
      <c r="J187" s="28">
        <v>66</v>
      </c>
      <c r="K187" s="8"/>
      <c r="L187" s="11">
        <f>(I190+J190+K190)/2</f>
        <v>59.85</v>
      </c>
      <c r="M187" s="11">
        <f>L190/2</f>
        <v>29.6</v>
      </c>
      <c r="N187" s="28">
        <v>82.4</v>
      </c>
      <c r="O187" s="11">
        <f>N190/2</f>
        <v>44</v>
      </c>
      <c r="P187" s="11"/>
      <c r="Q187" s="11"/>
      <c r="R187" s="11">
        <f>M190+O190+Q190</f>
        <v>70.525000000000006</v>
      </c>
      <c r="S187" s="12"/>
      <c r="T187" s="23"/>
    </row>
    <row r="188" spans="1:20" ht="22.5">
      <c r="A188" s="14" t="s">
        <v>652</v>
      </c>
      <c r="B188" s="7" t="s">
        <v>653</v>
      </c>
      <c r="C188" s="8" t="s">
        <v>42</v>
      </c>
      <c r="D188" s="26" t="s">
        <v>654</v>
      </c>
      <c r="E188" s="7" t="s">
        <v>42</v>
      </c>
      <c r="F188" s="7" t="s">
        <v>22</v>
      </c>
      <c r="G188" s="25" t="s">
        <v>655</v>
      </c>
      <c r="H188" s="37" t="s">
        <v>656</v>
      </c>
      <c r="I188" s="28">
        <v>56.5</v>
      </c>
      <c r="J188" s="28">
        <v>60</v>
      </c>
      <c r="K188" s="8"/>
      <c r="L188" s="11">
        <f>(I191+J191+K191)/2</f>
        <v>66.849999999999994</v>
      </c>
      <c r="M188" s="11">
        <f>L191/2</f>
        <v>28.024999999999999</v>
      </c>
      <c r="N188" s="28">
        <v>83.2</v>
      </c>
      <c r="O188" s="11">
        <f>N191/2</f>
        <v>39.1</v>
      </c>
      <c r="P188" s="11"/>
      <c r="Q188" s="11"/>
      <c r="R188" s="11">
        <f>M191+O191+Q191</f>
        <v>73.974999999999994</v>
      </c>
      <c r="S188" s="12"/>
      <c r="T188" s="23"/>
    </row>
    <row r="189" spans="1:20" ht="22.5">
      <c r="A189" s="14" t="s">
        <v>657</v>
      </c>
      <c r="B189" s="7" t="s">
        <v>658</v>
      </c>
      <c r="C189" s="8" t="s">
        <v>42</v>
      </c>
      <c r="D189" s="26" t="s">
        <v>659</v>
      </c>
      <c r="E189" s="7" t="s">
        <v>42</v>
      </c>
      <c r="F189" s="7" t="s">
        <v>22</v>
      </c>
      <c r="G189" s="25" t="s">
        <v>660</v>
      </c>
      <c r="H189" s="37" t="s">
        <v>661</v>
      </c>
      <c r="I189" s="28">
        <v>63.6</v>
      </c>
      <c r="J189" s="28">
        <v>60.5</v>
      </c>
      <c r="K189" s="8"/>
      <c r="L189" s="11">
        <f>(I192+J192+K192)/2</f>
        <v>62.65</v>
      </c>
      <c r="M189" s="11">
        <f>L192/2</f>
        <v>29.774999999999999</v>
      </c>
      <c r="N189" s="28">
        <v>82.4</v>
      </c>
      <c r="O189" s="11">
        <f>N192/2</f>
        <v>41.1</v>
      </c>
      <c r="P189" s="11"/>
      <c r="Q189" s="11"/>
      <c r="R189" s="11">
        <f>M192+O192+Q192</f>
        <v>73.424999999999997</v>
      </c>
      <c r="S189" s="12"/>
      <c r="T189" s="23"/>
    </row>
    <row r="190" spans="1:20" ht="22.5">
      <c r="A190" s="14" t="s">
        <v>662</v>
      </c>
      <c r="B190" s="7" t="s">
        <v>663</v>
      </c>
      <c r="C190" s="8" t="s">
        <v>42</v>
      </c>
      <c r="D190" s="26" t="s">
        <v>664</v>
      </c>
      <c r="E190" s="7" t="s">
        <v>42</v>
      </c>
      <c r="F190" s="7" t="s">
        <v>22</v>
      </c>
      <c r="G190" s="27">
        <v>10130291513</v>
      </c>
      <c r="H190" s="26" t="s">
        <v>117</v>
      </c>
      <c r="I190" s="28">
        <v>60.2</v>
      </c>
      <c r="J190" s="28">
        <v>59.5</v>
      </c>
      <c r="K190" s="8"/>
      <c r="L190" s="11">
        <f>(I193+J193+K193)/2</f>
        <v>59.2</v>
      </c>
      <c r="M190" s="11">
        <f>L193/2</f>
        <v>27.925000000000001</v>
      </c>
      <c r="N190" s="28">
        <v>88</v>
      </c>
      <c r="O190" s="11">
        <f>N193/2</f>
        <v>42.6</v>
      </c>
      <c r="P190" s="11"/>
      <c r="Q190" s="11"/>
      <c r="R190" s="11">
        <f>M193+O193+Q193</f>
        <v>70.45</v>
      </c>
      <c r="S190" s="12"/>
      <c r="T190" s="23"/>
    </row>
    <row r="191" spans="1:20" ht="14.25">
      <c r="A191" s="67" t="s">
        <v>665</v>
      </c>
      <c r="B191" s="70" t="s">
        <v>666</v>
      </c>
      <c r="C191" s="73" t="s">
        <v>251</v>
      </c>
      <c r="D191" s="26" t="s">
        <v>667</v>
      </c>
      <c r="E191" s="7" t="s">
        <v>42</v>
      </c>
      <c r="F191" s="7" t="s">
        <v>26</v>
      </c>
      <c r="G191" s="27">
        <v>10130267827</v>
      </c>
      <c r="H191" s="26" t="s">
        <v>84</v>
      </c>
      <c r="I191" s="28">
        <v>68.7</v>
      </c>
      <c r="J191" s="28">
        <v>65</v>
      </c>
      <c r="K191" s="8"/>
      <c r="L191" s="11">
        <f>(I194+J194+K194)/2</f>
        <v>56.05</v>
      </c>
      <c r="M191" s="11">
        <f>L194/2</f>
        <v>30.675000000000001</v>
      </c>
      <c r="N191" s="28">
        <v>78.2</v>
      </c>
      <c r="O191" s="11">
        <f>N194/2</f>
        <v>43.3</v>
      </c>
      <c r="P191" s="11"/>
      <c r="Q191" s="11"/>
      <c r="R191" s="11">
        <f>M194+O194+Q194</f>
        <v>75.224999999999994</v>
      </c>
      <c r="S191" s="12"/>
      <c r="T191" s="23"/>
    </row>
    <row r="192" spans="1:20" ht="14.25">
      <c r="A192" s="66"/>
      <c r="B192" s="69"/>
      <c r="C192" s="72"/>
      <c r="D192" s="26" t="s">
        <v>668</v>
      </c>
      <c r="E192" s="7" t="s">
        <v>45</v>
      </c>
      <c r="F192" s="7" t="s">
        <v>26</v>
      </c>
      <c r="G192" s="27">
        <v>10130439326</v>
      </c>
      <c r="H192" s="26" t="s">
        <v>101</v>
      </c>
      <c r="I192" s="28">
        <v>60.3</v>
      </c>
      <c r="J192" s="28">
        <v>65</v>
      </c>
      <c r="K192" s="8"/>
      <c r="L192" s="11">
        <f>(I195+J195+K195)/2</f>
        <v>59.55</v>
      </c>
      <c r="M192" s="11">
        <f>L195/2</f>
        <v>31.524999999999999</v>
      </c>
      <c r="N192" s="28">
        <v>82.2</v>
      </c>
      <c r="O192" s="11">
        <f>N195/2</f>
        <v>41.9</v>
      </c>
      <c r="P192" s="11"/>
      <c r="Q192" s="11"/>
      <c r="R192" s="11">
        <f>M195+O195+Q195</f>
        <v>72.25</v>
      </c>
      <c r="S192" s="12"/>
      <c r="T192" s="23"/>
    </row>
    <row r="193" spans="1:20" ht="14.25">
      <c r="A193" s="66"/>
      <c r="B193" s="69"/>
      <c r="C193" s="72"/>
      <c r="D193" s="26" t="s">
        <v>669</v>
      </c>
      <c r="E193" s="7" t="s">
        <v>217</v>
      </c>
      <c r="F193" s="7" t="s">
        <v>22</v>
      </c>
      <c r="G193" s="27">
        <v>10130281216</v>
      </c>
      <c r="H193" s="26" t="s">
        <v>670</v>
      </c>
      <c r="I193" s="28">
        <v>62.4</v>
      </c>
      <c r="J193" s="28">
        <v>56</v>
      </c>
      <c r="K193" s="8"/>
      <c r="L193" s="11">
        <f>(I196+J196+K196)/2</f>
        <v>55.85</v>
      </c>
      <c r="M193" s="11">
        <f>L196/2</f>
        <v>31.45</v>
      </c>
      <c r="N193" s="28">
        <v>85.2</v>
      </c>
      <c r="O193" s="11">
        <f>N196/2</f>
        <v>39</v>
      </c>
      <c r="P193" s="11"/>
      <c r="Q193" s="11"/>
      <c r="R193" s="11">
        <f>M196+O196+Q196</f>
        <v>72.650000000000006</v>
      </c>
      <c r="S193" s="12"/>
      <c r="T193" s="23"/>
    </row>
    <row r="194" spans="1:20" ht="14.25">
      <c r="A194" s="66"/>
      <c r="B194" s="71"/>
      <c r="C194" s="74"/>
      <c r="D194" s="26" t="s">
        <v>671</v>
      </c>
      <c r="E194" s="7" t="s">
        <v>251</v>
      </c>
      <c r="F194" s="7" t="s">
        <v>26</v>
      </c>
      <c r="G194" s="27">
        <v>10130437916</v>
      </c>
      <c r="H194" s="26" t="s">
        <v>149</v>
      </c>
      <c r="I194" s="28">
        <v>56.1</v>
      </c>
      <c r="J194" s="28">
        <v>56</v>
      </c>
      <c r="K194" s="8"/>
      <c r="L194" s="11">
        <f>(I197+J197+K197)/2</f>
        <v>61.35</v>
      </c>
      <c r="M194" s="11">
        <f>L197/2</f>
        <v>31.524999999999999</v>
      </c>
      <c r="N194" s="28">
        <v>86.6</v>
      </c>
      <c r="O194" s="11">
        <f>N197/2</f>
        <v>43.7</v>
      </c>
      <c r="P194" s="11"/>
      <c r="Q194" s="11"/>
      <c r="R194" s="11">
        <f>M197+O197+Q197</f>
        <v>71.45</v>
      </c>
      <c r="S194" s="12"/>
      <c r="T194" s="23"/>
    </row>
    <row r="195" spans="1:20" ht="14.25">
      <c r="A195" s="66"/>
      <c r="B195" s="70" t="s">
        <v>672</v>
      </c>
      <c r="C195" s="73" t="s">
        <v>45</v>
      </c>
      <c r="D195" s="26" t="s">
        <v>673</v>
      </c>
      <c r="E195" s="7" t="s">
        <v>42</v>
      </c>
      <c r="F195" s="7" t="s">
        <v>26</v>
      </c>
      <c r="G195" s="27">
        <v>10130260813</v>
      </c>
      <c r="H195" s="26" t="s">
        <v>445</v>
      </c>
      <c r="I195" s="28">
        <v>59.6</v>
      </c>
      <c r="J195" s="28">
        <v>49.5</v>
      </c>
      <c r="K195" s="8">
        <v>10</v>
      </c>
      <c r="L195" s="11">
        <f>(I198+J198+K198)/2</f>
        <v>63.05</v>
      </c>
      <c r="M195" s="11">
        <f>L198/2</f>
        <v>29.85</v>
      </c>
      <c r="N195" s="28">
        <v>83.8</v>
      </c>
      <c r="O195" s="11">
        <f>N198/2</f>
        <v>42.4</v>
      </c>
      <c r="P195" s="11"/>
      <c r="Q195" s="11"/>
      <c r="R195" s="11">
        <f>M198+O198+Q198</f>
        <v>72.650000000000006</v>
      </c>
      <c r="S195" s="12"/>
      <c r="T195" s="23"/>
    </row>
    <row r="196" spans="1:20" ht="14.25">
      <c r="A196" s="68"/>
      <c r="B196" s="71"/>
      <c r="C196" s="74"/>
      <c r="D196" s="26" t="s">
        <v>674</v>
      </c>
      <c r="E196" s="7" t="s">
        <v>45</v>
      </c>
      <c r="F196" s="7" t="s">
        <v>675</v>
      </c>
      <c r="G196" s="27">
        <v>10130345510</v>
      </c>
      <c r="H196" s="26" t="s">
        <v>676</v>
      </c>
      <c r="I196" s="28">
        <v>58.2</v>
      </c>
      <c r="J196" s="28">
        <v>53.5</v>
      </c>
      <c r="K196" s="8"/>
      <c r="L196" s="11">
        <f>(I199+J199+K199)/2</f>
        <v>62.9</v>
      </c>
      <c r="M196" s="11">
        <f>L199/2</f>
        <v>30.55</v>
      </c>
      <c r="N196" s="28">
        <v>78</v>
      </c>
      <c r="O196" s="11">
        <f>N199/2</f>
        <v>42.1</v>
      </c>
      <c r="P196" s="11"/>
      <c r="Q196" s="11"/>
      <c r="R196" s="11">
        <f>M199+O199+Q199</f>
        <v>70.349999999999994</v>
      </c>
      <c r="S196" s="12"/>
      <c r="T196" s="23"/>
    </row>
    <row r="197" spans="1:20" ht="14.25">
      <c r="A197" s="67" t="s">
        <v>677</v>
      </c>
      <c r="B197" s="70" t="s">
        <v>678</v>
      </c>
      <c r="C197" s="73" t="s">
        <v>251</v>
      </c>
      <c r="D197" s="26" t="s">
        <v>679</v>
      </c>
      <c r="E197" s="7" t="s">
        <v>42</v>
      </c>
      <c r="F197" s="7" t="s">
        <v>22</v>
      </c>
      <c r="G197" s="27">
        <v>10130370124</v>
      </c>
      <c r="H197" s="26" t="s">
        <v>137</v>
      </c>
      <c r="I197" s="28">
        <v>60.2</v>
      </c>
      <c r="J197" s="28">
        <v>62.5</v>
      </c>
      <c r="K197" s="8"/>
      <c r="L197" s="11">
        <f>(I200+J200+K200)/2</f>
        <v>63.05</v>
      </c>
      <c r="M197" s="11">
        <f>L200/2</f>
        <v>31.45</v>
      </c>
      <c r="N197" s="28">
        <v>87.4</v>
      </c>
      <c r="O197" s="11">
        <f>N200/2</f>
        <v>40</v>
      </c>
      <c r="P197" s="11"/>
      <c r="Q197" s="11"/>
      <c r="R197" s="11">
        <f>M200+O200+Q200</f>
        <v>70.875</v>
      </c>
      <c r="S197" s="12"/>
      <c r="T197" s="23"/>
    </row>
    <row r="198" spans="1:20" ht="14.25">
      <c r="A198" s="66"/>
      <c r="B198" s="69"/>
      <c r="C198" s="72"/>
      <c r="D198" s="26" t="s">
        <v>680</v>
      </c>
      <c r="E198" s="7" t="s">
        <v>45</v>
      </c>
      <c r="F198" s="7" t="s">
        <v>26</v>
      </c>
      <c r="G198" s="27">
        <v>10130432611</v>
      </c>
      <c r="H198" s="26" t="s">
        <v>77</v>
      </c>
      <c r="I198" s="28">
        <v>62.6</v>
      </c>
      <c r="J198" s="28">
        <v>63.5</v>
      </c>
      <c r="K198" s="8"/>
      <c r="L198" s="11">
        <f>(I201+J201+K201)/2</f>
        <v>59.7</v>
      </c>
      <c r="M198" s="11">
        <f>L201/2</f>
        <v>32.85</v>
      </c>
      <c r="N198" s="28">
        <v>84.8</v>
      </c>
      <c r="O198" s="11">
        <f>N201/2</f>
        <v>39.799999999999997</v>
      </c>
      <c r="P198" s="11"/>
      <c r="Q198" s="11"/>
      <c r="R198" s="11">
        <f>M201+O201+Q201</f>
        <v>72.625</v>
      </c>
      <c r="S198" s="12"/>
      <c r="T198" s="23"/>
    </row>
    <row r="199" spans="1:20" ht="14.25">
      <c r="A199" s="66"/>
      <c r="B199" s="69"/>
      <c r="C199" s="72"/>
      <c r="D199" s="26" t="s">
        <v>681</v>
      </c>
      <c r="E199" s="7" t="s">
        <v>217</v>
      </c>
      <c r="F199" s="7" t="s">
        <v>26</v>
      </c>
      <c r="G199" s="40">
        <v>10130427720</v>
      </c>
      <c r="H199" s="26" t="s">
        <v>77</v>
      </c>
      <c r="I199" s="28">
        <v>68.8</v>
      </c>
      <c r="J199" s="28">
        <v>57</v>
      </c>
      <c r="K199" s="8"/>
      <c r="L199" s="11">
        <f>(I202+J202+K202)/2</f>
        <v>61.1</v>
      </c>
      <c r="M199" s="11">
        <f>L202/2</f>
        <v>30.15</v>
      </c>
      <c r="N199" s="28">
        <v>84.2</v>
      </c>
      <c r="O199" s="11">
        <f>N202/2</f>
        <v>40.200000000000003</v>
      </c>
      <c r="P199" s="11"/>
      <c r="Q199" s="11"/>
      <c r="R199" s="11">
        <f>M202+O202+Q202</f>
        <v>74.424999999999997</v>
      </c>
      <c r="S199" s="12"/>
      <c r="T199" s="23"/>
    </row>
    <row r="200" spans="1:20" ht="14.25">
      <c r="A200" s="68"/>
      <c r="B200" s="71"/>
      <c r="C200" s="74"/>
      <c r="D200" s="26" t="s">
        <v>682</v>
      </c>
      <c r="E200" s="7" t="s">
        <v>251</v>
      </c>
      <c r="F200" s="7" t="s">
        <v>22</v>
      </c>
      <c r="G200" s="27">
        <v>10130385514</v>
      </c>
      <c r="H200" s="26" t="s">
        <v>77</v>
      </c>
      <c r="I200" s="28">
        <v>73.599999999999994</v>
      </c>
      <c r="J200" s="28">
        <v>52.5</v>
      </c>
      <c r="K200" s="8"/>
      <c r="L200" s="11">
        <f>(I203+J203+K203)/2</f>
        <v>62.9</v>
      </c>
      <c r="M200" s="11">
        <f>L203/2</f>
        <v>31.574999999999999</v>
      </c>
      <c r="N200" s="28">
        <v>80</v>
      </c>
      <c r="O200" s="11">
        <f>N203/2</f>
        <v>39.299999999999997</v>
      </c>
      <c r="P200" s="11"/>
      <c r="Q200" s="11"/>
      <c r="R200" s="11">
        <f>M203+O203+Q203</f>
        <v>65.525000000000006</v>
      </c>
      <c r="S200" s="12"/>
      <c r="T200" s="23"/>
    </row>
    <row r="201" spans="1:20" ht="22.5">
      <c r="A201" s="14" t="s">
        <v>683</v>
      </c>
      <c r="B201" s="7" t="s">
        <v>684</v>
      </c>
      <c r="C201" s="8" t="s">
        <v>42</v>
      </c>
      <c r="D201" s="26" t="s">
        <v>685</v>
      </c>
      <c r="E201" s="7" t="s">
        <v>42</v>
      </c>
      <c r="F201" s="7" t="s">
        <v>22</v>
      </c>
      <c r="G201" s="27">
        <v>10130413216</v>
      </c>
      <c r="H201" s="26" t="s">
        <v>145</v>
      </c>
      <c r="I201" s="28">
        <v>62.9</v>
      </c>
      <c r="J201" s="28">
        <v>56.5</v>
      </c>
      <c r="K201" s="8"/>
      <c r="L201" s="11">
        <f>(I204+J204+K204)/2</f>
        <v>65.7</v>
      </c>
      <c r="M201" s="11">
        <f>L204/2</f>
        <v>29.925000000000001</v>
      </c>
      <c r="N201" s="28">
        <v>79.599999999999994</v>
      </c>
      <c r="O201" s="11">
        <f>N204/2</f>
        <v>42.7</v>
      </c>
      <c r="P201" s="11"/>
      <c r="Q201" s="11"/>
      <c r="R201" s="11">
        <f>M204+O204+Q204</f>
        <v>72.025000000000006</v>
      </c>
      <c r="S201" s="12"/>
      <c r="T201" s="23"/>
    </row>
    <row r="202" spans="1:20" ht="22.5">
      <c r="A202" s="14" t="s">
        <v>686</v>
      </c>
      <c r="B202" s="7" t="s">
        <v>687</v>
      </c>
      <c r="C202" s="8" t="s">
        <v>42</v>
      </c>
      <c r="D202" s="26" t="s">
        <v>688</v>
      </c>
      <c r="E202" s="7" t="s">
        <v>42</v>
      </c>
      <c r="F202" s="7" t="s">
        <v>22</v>
      </c>
      <c r="G202" s="27">
        <v>10130272815</v>
      </c>
      <c r="H202" s="26" t="s">
        <v>445</v>
      </c>
      <c r="I202" s="28">
        <v>64.2</v>
      </c>
      <c r="J202" s="28">
        <v>58</v>
      </c>
      <c r="K202" s="8"/>
      <c r="L202" s="11">
        <f>(I205+J205+K205)/2</f>
        <v>60.3</v>
      </c>
      <c r="M202" s="11">
        <f>L205/2</f>
        <v>33.024999999999999</v>
      </c>
      <c r="N202" s="28">
        <v>80.400000000000006</v>
      </c>
      <c r="O202" s="11">
        <f>N205/2</f>
        <v>41.4</v>
      </c>
      <c r="P202" s="11"/>
      <c r="Q202" s="11"/>
      <c r="R202" s="11">
        <f>M205+O205+Q205</f>
        <v>69.150000000000006</v>
      </c>
      <c r="S202" s="12"/>
      <c r="T202" s="23"/>
    </row>
    <row r="203" spans="1:20" ht="22.5">
      <c r="A203" s="14" t="s">
        <v>689</v>
      </c>
      <c r="B203" s="7" t="s">
        <v>690</v>
      </c>
      <c r="C203" s="8" t="s">
        <v>42</v>
      </c>
      <c r="D203" s="26" t="s">
        <v>691</v>
      </c>
      <c r="E203" s="7" t="s">
        <v>42</v>
      </c>
      <c r="F203" s="7" t="s">
        <v>22</v>
      </c>
      <c r="G203" s="27">
        <v>10130346505</v>
      </c>
      <c r="H203" s="26" t="s">
        <v>84</v>
      </c>
      <c r="I203" s="28">
        <v>69.8</v>
      </c>
      <c r="J203" s="28">
        <v>56</v>
      </c>
      <c r="K203" s="8"/>
      <c r="L203" s="11">
        <f>(I206+J206+K206)/2</f>
        <v>63.15</v>
      </c>
      <c r="M203" s="11">
        <f>L206/2</f>
        <v>27.024999999999999</v>
      </c>
      <c r="N203" s="28">
        <v>78.599999999999994</v>
      </c>
      <c r="O203" s="11">
        <f>N206/2</f>
        <v>38.5</v>
      </c>
      <c r="P203" s="11"/>
      <c r="Q203" s="11"/>
      <c r="R203" s="11">
        <f>M206+O206+Q206</f>
        <v>73.349999999999994</v>
      </c>
      <c r="S203" s="12"/>
      <c r="T203" s="23"/>
    </row>
    <row r="204" spans="1:20" ht="22.5">
      <c r="A204" s="14" t="s">
        <v>692</v>
      </c>
      <c r="B204" s="7" t="s">
        <v>693</v>
      </c>
      <c r="C204" s="8" t="s">
        <v>42</v>
      </c>
      <c r="D204" s="26" t="s">
        <v>694</v>
      </c>
      <c r="E204" s="7" t="s">
        <v>42</v>
      </c>
      <c r="F204" s="7" t="s">
        <v>26</v>
      </c>
      <c r="G204" s="27">
        <v>10130353327</v>
      </c>
      <c r="H204" s="26" t="s">
        <v>27</v>
      </c>
      <c r="I204" s="28">
        <v>67.400000000000006</v>
      </c>
      <c r="J204" s="28">
        <v>64</v>
      </c>
      <c r="K204" s="8"/>
      <c r="L204" s="11">
        <f>(I207+J207+K207)/2</f>
        <v>59.85</v>
      </c>
      <c r="M204" s="11">
        <f>L207/2</f>
        <v>30.024999999999999</v>
      </c>
      <c r="N204" s="28">
        <v>85.4</v>
      </c>
      <c r="O204" s="11">
        <f>N207/2</f>
        <v>42</v>
      </c>
      <c r="P204" s="11"/>
      <c r="Q204" s="11"/>
      <c r="R204" s="11">
        <f>M207+O207+Q207</f>
        <v>64.375</v>
      </c>
      <c r="S204" s="12"/>
      <c r="T204" s="23"/>
    </row>
    <row r="205" spans="1:20" ht="14.25">
      <c r="A205" s="67" t="s">
        <v>695</v>
      </c>
      <c r="B205" s="70" t="s">
        <v>696</v>
      </c>
      <c r="C205" s="76">
        <v>2</v>
      </c>
      <c r="D205" s="15" t="s">
        <v>697</v>
      </c>
      <c r="E205" s="7" t="s">
        <v>42</v>
      </c>
      <c r="F205" s="7" t="s">
        <v>26</v>
      </c>
      <c r="G205" s="7" t="s">
        <v>698</v>
      </c>
      <c r="H205" s="15" t="s">
        <v>699</v>
      </c>
      <c r="I205" s="11">
        <v>63.6</v>
      </c>
      <c r="J205" s="11">
        <v>57</v>
      </c>
      <c r="K205" s="8"/>
      <c r="L205" s="11">
        <f>(I208+J208+K208)/2</f>
        <v>66.05</v>
      </c>
      <c r="M205" s="11">
        <f>L208/2</f>
        <v>32.950000000000003</v>
      </c>
      <c r="N205" s="11">
        <v>82.8</v>
      </c>
      <c r="O205" s="11">
        <f>N208/2</f>
        <v>36.200000000000003</v>
      </c>
      <c r="P205" s="11"/>
      <c r="Q205" s="11"/>
      <c r="R205" s="11">
        <f>M208+O208+Q208</f>
        <v>70.95</v>
      </c>
      <c r="S205" s="12"/>
      <c r="T205" s="19"/>
    </row>
    <row r="206" spans="1:20" ht="22.5">
      <c r="A206" s="66"/>
      <c r="B206" s="71"/>
      <c r="C206" s="77"/>
      <c r="D206" s="15" t="s">
        <v>700</v>
      </c>
      <c r="E206" s="7" t="s">
        <v>45</v>
      </c>
      <c r="F206" s="7" t="s">
        <v>26</v>
      </c>
      <c r="G206" s="7" t="s">
        <v>701</v>
      </c>
      <c r="H206" s="15" t="s">
        <v>702</v>
      </c>
      <c r="I206" s="11">
        <v>71.8</v>
      </c>
      <c r="J206" s="11">
        <v>54.5</v>
      </c>
      <c r="K206" s="8"/>
      <c r="L206" s="11">
        <f>(I209+J209+K209)/2</f>
        <v>54.05</v>
      </c>
      <c r="M206" s="11">
        <f>L209/2</f>
        <v>29.85</v>
      </c>
      <c r="N206" s="11">
        <v>77</v>
      </c>
      <c r="O206" s="11">
        <f>N209/2</f>
        <v>43.5</v>
      </c>
      <c r="P206" s="11"/>
      <c r="Q206" s="11"/>
      <c r="R206" s="11">
        <f>M209+O209+Q209</f>
        <v>72.349999999999994</v>
      </c>
      <c r="S206" s="12"/>
      <c r="T206" s="19"/>
    </row>
    <row r="207" spans="1:20" ht="22.5">
      <c r="A207" s="66"/>
      <c r="B207" s="70" t="s">
        <v>703</v>
      </c>
      <c r="C207" s="76">
        <v>2</v>
      </c>
      <c r="D207" s="15" t="s">
        <v>704</v>
      </c>
      <c r="E207" s="7" t="s">
        <v>42</v>
      </c>
      <c r="F207" s="7" t="s">
        <v>22</v>
      </c>
      <c r="G207" s="7" t="s">
        <v>705</v>
      </c>
      <c r="H207" s="15" t="s">
        <v>77</v>
      </c>
      <c r="I207" s="11">
        <v>65.7</v>
      </c>
      <c r="J207" s="11">
        <v>54</v>
      </c>
      <c r="K207" s="8"/>
      <c r="L207" s="11">
        <f>(I210+J210+K210)/2</f>
        <v>60.05</v>
      </c>
      <c r="M207" s="11">
        <f>L210/2</f>
        <v>29.074999999999999</v>
      </c>
      <c r="N207" s="11">
        <v>84</v>
      </c>
      <c r="O207" s="11">
        <f>N210/2</f>
        <v>35.299999999999997</v>
      </c>
      <c r="P207" s="11"/>
      <c r="Q207" s="11"/>
      <c r="R207" s="11">
        <f>M210+O210+Q210</f>
        <v>69.575000000000003</v>
      </c>
      <c r="S207" s="12"/>
      <c r="T207" s="19"/>
    </row>
    <row r="208" spans="1:20" ht="22.5">
      <c r="A208" s="68"/>
      <c r="B208" s="71"/>
      <c r="C208" s="77"/>
      <c r="D208" s="15" t="s">
        <v>706</v>
      </c>
      <c r="E208" s="7" t="s">
        <v>45</v>
      </c>
      <c r="F208" s="7" t="s">
        <v>22</v>
      </c>
      <c r="G208" s="7" t="s">
        <v>707</v>
      </c>
      <c r="H208" s="15" t="s">
        <v>359</v>
      </c>
      <c r="I208" s="11">
        <v>61.1</v>
      </c>
      <c r="J208" s="11">
        <v>61</v>
      </c>
      <c r="K208" s="8">
        <v>10</v>
      </c>
      <c r="L208" s="11">
        <f>(I211+J211+K211)/2</f>
        <v>65.900000000000006</v>
      </c>
      <c r="M208" s="11">
        <f>L211/2</f>
        <v>31.45</v>
      </c>
      <c r="N208" s="11">
        <v>72.400000000000006</v>
      </c>
      <c r="O208" s="11">
        <f>N211/2</f>
        <v>39.5</v>
      </c>
      <c r="P208" s="11"/>
      <c r="Q208" s="11"/>
      <c r="R208" s="11">
        <f>M211+O211+Q211</f>
        <v>72.849999999999994</v>
      </c>
      <c r="S208" s="12"/>
      <c r="T208" s="19"/>
    </row>
    <row r="209" spans="1:20" ht="22.5">
      <c r="A209" s="67" t="s">
        <v>708</v>
      </c>
      <c r="B209" s="70" t="s">
        <v>709</v>
      </c>
      <c r="C209" s="76">
        <v>2</v>
      </c>
      <c r="D209" s="15" t="s">
        <v>710</v>
      </c>
      <c r="E209" s="7" t="s">
        <v>42</v>
      </c>
      <c r="F209" s="7" t="s">
        <v>26</v>
      </c>
      <c r="G209" s="7" t="s">
        <v>711</v>
      </c>
      <c r="H209" s="15" t="s">
        <v>712</v>
      </c>
      <c r="I209" s="11">
        <v>63.6</v>
      </c>
      <c r="J209" s="11">
        <v>44.5</v>
      </c>
      <c r="K209" s="8"/>
      <c r="L209" s="11">
        <f>(I212+J212+K212)/2</f>
        <v>59.7</v>
      </c>
      <c r="M209" s="11">
        <f>L212/2</f>
        <v>29.55</v>
      </c>
      <c r="N209" s="11">
        <v>87</v>
      </c>
      <c r="O209" s="11">
        <f>N212/2</f>
        <v>42.8</v>
      </c>
      <c r="P209" s="11"/>
      <c r="Q209" s="11"/>
      <c r="R209" s="11">
        <f>M212+O212+Q212</f>
        <v>66.375</v>
      </c>
      <c r="S209" s="12"/>
      <c r="T209" s="19"/>
    </row>
    <row r="210" spans="1:20" ht="22.5">
      <c r="A210" s="66"/>
      <c r="B210" s="71"/>
      <c r="C210" s="77"/>
      <c r="D210" s="15" t="s">
        <v>713</v>
      </c>
      <c r="E210" s="7" t="s">
        <v>45</v>
      </c>
      <c r="F210" s="7" t="s">
        <v>26</v>
      </c>
      <c r="G210" s="7" t="s">
        <v>714</v>
      </c>
      <c r="H210" s="15" t="s">
        <v>715</v>
      </c>
      <c r="I210" s="11">
        <v>60.1</v>
      </c>
      <c r="J210" s="11">
        <v>60</v>
      </c>
      <c r="K210" s="8"/>
      <c r="L210" s="11">
        <f>(I213+J213+K213)/2</f>
        <v>58.15</v>
      </c>
      <c r="M210" s="11">
        <f>L213/2</f>
        <v>28.875</v>
      </c>
      <c r="N210" s="11">
        <v>70.599999999999994</v>
      </c>
      <c r="O210" s="11">
        <f>N213/2</f>
        <v>40.700000000000003</v>
      </c>
      <c r="P210" s="11"/>
      <c r="Q210" s="11"/>
      <c r="R210" s="11">
        <f>M213+O213+Q213</f>
        <v>71.75</v>
      </c>
      <c r="S210" s="12"/>
      <c r="T210" s="19"/>
    </row>
    <row r="211" spans="1:20" ht="14.25">
      <c r="A211" s="68"/>
      <c r="B211" s="7" t="s">
        <v>716</v>
      </c>
      <c r="C211" s="20">
        <v>1</v>
      </c>
      <c r="D211" s="15" t="s">
        <v>717</v>
      </c>
      <c r="E211" s="7" t="s">
        <v>42</v>
      </c>
      <c r="F211" s="7" t="s">
        <v>22</v>
      </c>
      <c r="G211" s="7" t="s">
        <v>718</v>
      </c>
      <c r="H211" s="15" t="s">
        <v>190</v>
      </c>
      <c r="I211" s="11">
        <v>71.3</v>
      </c>
      <c r="J211" s="11">
        <v>60.5</v>
      </c>
      <c r="K211" s="8"/>
      <c r="L211" s="11">
        <f>(I214+J214+K214)/2</f>
        <v>62.9</v>
      </c>
      <c r="M211" s="11">
        <f>L214/2</f>
        <v>30.95</v>
      </c>
      <c r="N211" s="11">
        <v>79</v>
      </c>
      <c r="O211" s="11">
        <f>N214/2</f>
        <v>41.9</v>
      </c>
      <c r="P211" s="11"/>
      <c r="Q211" s="11"/>
      <c r="R211" s="11">
        <f>M214+O214+Q214</f>
        <v>70.8</v>
      </c>
      <c r="S211" s="12"/>
      <c r="T211" s="19"/>
    </row>
    <row r="212" spans="1:20" ht="22.5">
      <c r="A212" s="14" t="s">
        <v>719</v>
      </c>
      <c r="B212" s="7" t="s">
        <v>720</v>
      </c>
      <c r="C212" s="20">
        <v>1</v>
      </c>
      <c r="D212" s="15" t="s">
        <v>721</v>
      </c>
      <c r="E212" s="7" t="s">
        <v>42</v>
      </c>
      <c r="F212" s="7" t="s">
        <v>26</v>
      </c>
      <c r="G212" s="7" t="s">
        <v>722</v>
      </c>
      <c r="H212" s="15" t="s">
        <v>723</v>
      </c>
      <c r="I212" s="11">
        <v>60.4</v>
      </c>
      <c r="J212" s="11">
        <v>59</v>
      </c>
      <c r="K212" s="8"/>
      <c r="L212" s="11">
        <f>(I215+J215+K215)/2</f>
        <v>59.1</v>
      </c>
      <c r="M212" s="11">
        <f>L215/2</f>
        <v>30.375</v>
      </c>
      <c r="N212" s="11">
        <v>85.6</v>
      </c>
      <c r="O212" s="11">
        <f>N215/2</f>
        <v>36</v>
      </c>
      <c r="P212" s="11"/>
      <c r="Q212" s="11"/>
      <c r="R212" s="11">
        <f>M215+O215+Q215</f>
        <v>75.900000000000006</v>
      </c>
      <c r="S212" s="12"/>
      <c r="T212" s="19"/>
    </row>
    <row r="213" spans="1:20" ht="14.25">
      <c r="A213" s="67" t="s">
        <v>724</v>
      </c>
      <c r="B213" s="36" t="s">
        <v>725</v>
      </c>
      <c r="C213" s="20">
        <v>1</v>
      </c>
      <c r="D213" s="15" t="s">
        <v>726</v>
      </c>
      <c r="E213" s="27">
        <v>1</v>
      </c>
      <c r="F213" s="28" t="s">
        <v>26</v>
      </c>
      <c r="G213" s="27">
        <v>10130429030</v>
      </c>
      <c r="H213" s="41" t="s">
        <v>727</v>
      </c>
      <c r="I213" s="28">
        <v>65.8</v>
      </c>
      <c r="J213" s="28">
        <v>50.5</v>
      </c>
      <c r="K213" s="20"/>
      <c r="L213" s="11">
        <f>(I216+J216+K216)/2</f>
        <v>57.75</v>
      </c>
      <c r="M213" s="11">
        <f>L216/2</f>
        <v>31.25</v>
      </c>
      <c r="N213" s="28">
        <v>81.400000000000006</v>
      </c>
      <c r="O213" s="11">
        <f>N216/2</f>
        <v>40.5</v>
      </c>
      <c r="P213" s="28"/>
      <c r="Q213" s="28"/>
      <c r="R213" s="11">
        <f>M216+O216+Q216</f>
        <v>70.424999999999997</v>
      </c>
      <c r="S213" s="12"/>
      <c r="T213" s="18"/>
    </row>
    <row r="214" spans="1:20" ht="14.25">
      <c r="A214" s="66"/>
      <c r="B214" s="36" t="s">
        <v>728</v>
      </c>
      <c r="C214" s="20">
        <v>1</v>
      </c>
      <c r="D214" s="15" t="s">
        <v>729</v>
      </c>
      <c r="E214" s="27">
        <v>1</v>
      </c>
      <c r="F214" s="28" t="s">
        <v>26</v>
      </c>
      <c r="G214" s="27">
        <v>10130280917</v>
      </c>
      <c r="H214" s="37" t="s">
        <v>730</v>
      </c>
      <c r="I214" s="28">
        <v>71.3</v>
      </c>
      <c r="J214" s="28">
        <v>54.5</v>
      </c>
      <c r="K214" s="20"/>
      <c r="L214" s="11">
        <f>(I217+J217+K217)/2</f>
        <v>61.9</v>
      </c>
      <c r="M214" s="11">
        <f>L217/2</f>
        <v>28.2</v>
      </c>
      <c r="N214" s="11">
        <v>83.8</v>
      </c>
      <c r="O214" s="11">
        <f>N217/2</f>
        <v>42.6</v>
      </c>
      <c r="P214" s="11"/>
      <c r="Q214" s="11"/>
      <c r="R214" s="11">
        <f>M217+O217+Q217</f>
        <v>74</v>
      </c>
      <c r="S214" s="12"/>
      <c r="T214" s="18"/>
    </row>
    <row r="215" spans="1:20" ht="14.25">
      <c r="A215" s="66"/>
      <c r="B215" s="36" t="s">
        <v>731</v>
      </c>
      <c r="C215" s="20">
        <v>1</v>
      </c>
      <c r="D215" s="15" t="s">
        <v>732</v>
      </c>
      <c r="E215" s="27">
        <v>1</v>
      </c>
      <c r="F215" s="28" t="s">
        <v>26</v>
      </c>
      <c r="G215" s="27">
        <v>10130330817</v>
      </c>
      <c r="H215" s="37" t="s">
        <v>137</v>
      </c>
      <c r="I215" s="28">
        <v>64.7</v>
      </c>
      <c r="J215" s="28">
        <v>53.5</v>
      </c>
      <c r="K215" s="20"/>
      <c r="L215" s="11">
        <f>(I218+J218+K218)/2</f>
        <v>60.75</v>
      </c>
      <c r="M215" s="11">
        <f>L218/2</f>
        <v>31.1</v>
      </c>
      <c r="N215" s="28">
        <v>72</v>
      </c>
      <c r="O215" s="11">
        <f>N218/2</f>
        <v>44.8</v>
      </c>
      <c r="P215" s="11"/>
      <c r="Q215" s="28"/>
      <c r="R215" s="11">
        <f>M218+O218+Q218</f>
        <v>72.825000000000003</v>
      </c>
      <c r="S215" s="12"/>
      <c r="T215" s="18"/>
    </row>
    <row r="216" spans="1:20" ht="14.25">
      <c r="A216" s="66"/>
      <c r="B216" s="36" t="s">
        <v>733</v>
      </c>
      <c r="C216" s="20">
        <v>1</v>
      </c>
      <c r="D216" s="15" t="s">
        <v>734</v>
      </c>
      <c r="E216" s="27">
        <v>1</v>
      </c>
      <c r="F216" s="28" t="s">
        <v>22</v>
      </c>
      <c r="G216" s="27">
        <v>10130313027</v>
      </c>
      <c r="H216" s="37" t="s">
        <v>735</v>
      </c>
      <c r="I216" s="28">
        <v>58</v>
      </c>
      <c r="J216" s="28">
        <v>57.5</v>
      </c>
      <c r="K216" s="20"/>
      <c r="L216" s="11">
        <f>(I219+J219+K219)/2</f>
        <v>62.5</v>
      </c>
      <c r="M216" s="11">
        <f>L219/2</f>
        <v>27.824999999999999</v>
      </c>
      <c r="N216" s="28">
        <v>81</v>
      </c>
      <c r="O216" s="11">
        <f>N219/2</f>
        <v>42.6</v>
      </c>
      <c r="P216" s="28"/>
      <c r="Q216" s="28"/>
      <c r="R216" s="11">
        <f>M219+O219+Q219</f>
        <v>73.325000000000003</v>
      </c>
      <c r="S216" s="12"/>
      <c r="T216" s="18"/>
    </row>
    <row r="217" spans="1:20" ht="14.25">
      <c r="A217" s="68"/>
      <c r="B217" s="36" t="s">
        <v>736</v>
      </c>
      <c r="C217" s="20">
        <v>1</v>
      </c>
      <c r="D217" s="15" t="s">
        <v>737</v>
      </c>
      <c r="E217" s="27">
        <v>1</v>
      </c>
      <c r="F217" s="28" t="s">
        <v>26</v>
      </c>
      <c r="G217" s="27">
        <v>10130398601</v>
      </c>
      <c r="H217" s="37" t="s">
        <v>89</v>
      </c>
      <c r="I217" s="28">
        <v>64.3</v>
      </c>
      <c r="J217" s="28">
        <v>59.5</v>
      </c>
      <c r="K217" s="20"/>
      <c r="L217" s="11">
        <f>(I220+J220+K220)/2</f>
        <v>56.4</v>
      </c>
      <c r="M217" s="11">
        <f>L220/2</f>
        <v>29</v>
      </c>
      <c r="N217" s="28">
        <v>85.2</v>
      </c>
      <c r="O217" s="11">
        <f>N220/2</f>
        <v>45</v>
      </c>
      <c r="P217" s="28"/>
      <c r="Q217" s="28"/>
      <c r="R217" s="11">
        <f>M220+O220+Q220</f>
        <v>70.375</v>
      </c>
      <c r="S217" s="12"/>
      <c r="T217" s="18"/>
    </row>
    <row r="218" spans="1:20" ht="22.5">
      <c r="A218" s="67" t="s">
        <v>738</v>
      </c>
      <c r="B218" s="70" t="s">
        <v>739</v>
      </c>
      <c r="C218" s="76">
        <v>2</v>
      </c>
      <c r="D218" s="15" t="s">
        <v>740</v>
      </c>
      <c r="E218" s="10">
        <v>1</v>
      </c>
      <c r="F218" s="10" t="s">
        <v>26</v>
      </c>
      <c r="G218" s="17" t="s">
        <v>741</v>
      </c>
      <c r="H218" s="16" t="s">
        <v>611</v>
      </c>
      <c r="I218" s="11">
        <v>65</v>
      </c>
      <c r="J218" s="11">
        <v>56.5</v>
      </c>
      <c r="K218" s="8"/>
      <c r="L218" s="11">
        <f>(I221+J221+K221)/2</f>
        <v>62.2</v>
      </c>
      <c r="M218" s="11">
        <f>L221/2</f>
        <v>29.425000000000001</v>
      </c>
      <c r="N218" s="11">
        <v>89.6</v>
      </c>
      <c r="O218" s="11">
        <f>N221/2</f>
        <v>43.4</v>
      </c>
      <c r="P218" s="11"/>
      <c r="Q218" s="11"/>
      <c r="R218" s="11">
        <f>M221+O221+Q221</f>
        <v>72.400000000000006</v>
      </c>
      <c r="S218" s="12"/>
      <c r="T218" s="19"/>
    </row>
    <row r="219" spans="1:20" ht="22.5">
      <c r="A219" s="68"/>
      <c r="B219" s="71"/>
      <c r="C219" s="77"/>
      <c r="D219" s="16" t="s">
        <v>742</v>
      </c>
      <c r="E219" s="10">
        <v>2</v>
      </c>
      <c r="F219" s="10" t="s">
        <v>22</v>
      </c>
      <c r="G219" s="17" t="s">
        <v>743</v>
      </c>
      <c r="H219" s="16" t="s">
        <v>27</v>
      </c>
      <c r="I219" s="11">
        <v>65</v>
      </c>
      <c r="J219" s="11">
        <v>60</v>
      </c>
      <c r="K219" s="8"/>
      <c r="L219" s="11">
        <f>(I222+J222+K222)/2</f>
        <v>55.65</v>
      </c>
      <c r="M219" s="11">
        <f>L222/2</f>
        <v>31.824999999999999</v>
      </c>
      <c r="N219" s="11">
        <v>85.2</v>
      </c>
      <c r="O219" s="11">
        <f>N222/2</f>
        <v>41.5</v>
      </c>
      <c r="P219" s="11"/>
      <c r="Q219" s="11"/>
      <c r="R219" s="11">
        <f>M222+O222+Q222</f>
        <v>74.05</v>
      </c>
      <c r="S219" s="12"/>
      <c r="T219" s="19"/>
    </row>
    <row r="220" spans="1:20" ht="33.75">
      <c r="A220" s="14" t="s">
        <v>744</v>
      </c>
      <c r="B220" s="7" t="s">
        <v>745</v>
      </c>
      <c r="C220" s="20">
        <v>1</v>
      </c>
      <c r="D220" s="16" t="s">
        <v>746</v>
      </c>
      <c r="E220" s="10">
        <v>1</v>
      </c>
      <c r="F220" s="10" t="s">
        <v>26</v>
      </c>
      <c r="G220" s="17" t="s">
        <v>747</v>
      </c>
      <c r="H220" s="16" t="s">
        <v>748</v>
      </c>
      <c r="I220" s="11">
        <v>57.8</v>
      </c>
      <c r="J220" s="11">
        <v>55</v>
      </c>
      <c r="K220" s="8"/>
      <c r="L220" s="11">
        <f>(I223+J223+K223)/2</f>
        <v>58</v>
      </c>
      <c r="M220" s="11">
        <f>L223/2</f>
        <v>30.375</v>
      </c>
      <c r="N220" s="11">
        <v>90</v>
      </c>
      <c r="O220" s="11">
        <f>N223/2</f>
        <v>40</v>
      </c>
      <c r="P220" s="11"/>
      <c r="Q220" s="11"/>
      <c r="R220" s="11">
        <f>M223+O223+Q223</f>
        <v>71</v>
      </c>
      <c r="S220" s="12"/>
      <c r="T220" s="19"/>
    </row>
    <row r="221" spans="1:20" ht="33.75">
      <c r="A221" s="14" t="s">
        <v>744</v>
      </c>
      <c r="B221" s="7" t="s">
        <v>749</v>
      </c>
      <c r="C221" s="20">
        <v>1</v>
      </c>
      <c r="D221" s="16" t="s">
        <v>750</v>
      </c>
      <c r="E221" s="10">
        <v>1</v>
      </c>
      <c r="F221" s="10" t="s">
        <v>22</v>
      </c>
      <c r="G221" s="17" t="s">
        <v>751</v>
      </c>
      <c r="H221" s="16" t="s">
        <v>149</v>
      </c>
      <c r="I221" s="11">
        <v>62.4</v>
      </c>
      <c r="J221" s="11">
        <v>62</v>
      </c>
      <c r="K221" s="8"/>
      <c r="L221" s="11">
        <f>(I224+J224+K224)/2</f>
        <v>58.85</v>
      </c>
      <c r="M221" s="11">
        <f>L224/2</f>
        <v>30.5</v>
      </c>
      <c r="N221" s="11">
        <v>86.8</v>
      </c>
      <c r="O221" s="11">
        <f>N224/2</f>
        <v>41.9</v>
      </c>
      <c r="P221" s="11"/>
      <c r="Q221" s="11"/>
      <c r="R221" s="11">
        <f>M224+O224+Q224</f>
        <v>70.05</v>
      </c>
      <c r="S221" s="12"/>
      <c r="T221" s="19"/>
    </row>
    <row r="222" spans="1:20" ht="14.25">
      <c r="A222" s="67" t="s">
        <v>752</v>
      </c>
      <c r="B222" s="7" t="s">
        <v>753</v>
      </c>
      <c r="C222" s="76">
        <v>2</v>
      </c>
      <c r="D222" s="16" t="s">
        <v>754</v>
      </c>
      <c r="E222" s="10">
        <v>1</v>
      </c>
      <c r="F222" s="10" t="s">
        <v>26</v>
      </c>
      <c r="G222" s="17" t="s">
        <v>755</v>
      </c>
      <c r="H222" s="16" t="s">
        <v>190</v>
      </c>
      <c r="I222" s="11">
        <v>52.8</v>
      </c>
      <c r="J222" s="11">
        <v>58.5</v>
      </c>
      <c r="K222" s="8"/>
      <c r="L222" s="11">
        <f>(I225+J225+K225)/2</f>
        <v>63.65</v>
      </c>
      <c r="M222" s="11">
        <f>L225/2</f>
        <v>31.05</v>
      </c>
      <c r="N222" s="11">
        <v>83</v>
      </c>
      <c r="O222" s="11">
        <f>N225/2</f>
        <v>43</v>
      </c>
      <c r="P222" s="11"/>
      <c r="Q222" s="11"/>
      <c r="R222" s="11">
        <f>M225+O225+Q225</f>
        <v>72.174999999999997</v>
      </c>
      <c r="S222" s="12"/>
      <c r="T222" s="19"/>
    </row>
    <row r="223" spans="1:20" ht="22.5">
      <c r="A223" s="66"/>
      <c r="B223" s="7" t="s">
        <v>753</v>
      </c>
      <c r="C223" s="77"/>
      <c r="D223" s="16" t="s">
        <v>756</v>
      </c>
      <c r="E223" s="10">
        <v>2</v>
      </c>
      <c r="F223" s="10" t="s">
        <v>22</v>
      </c>
      <c r="G223" s="17" t="s">
        <v>757</v>
      </c>
      <c r="H223" s="16" t="s">
        <v>758</v>
      </c>
      <c r="I223" s="11">
        <v>60.5</v>
      </c>
      <c r="J223" s="11">
        <v>55.5</v>
      </c>
      <c r="K223" s="8"/>
      <c r="L223" s="11">
        <f>(I226+J226+K226)/2</f>
        <v>60.75</v>
      </c>
      <c r="M223" s="11">
        <f>L226/2</f>
        <v>29.1</v>
      </c>
      <c r="N223" s="11">
        <v>80</v>
      </c>
      <c r="O223" s="11">
        <f>N226/2</f>
        <v>41.9</v>
      </c>
      <c r="P223" s="11"/>
      <c r="Q223" s="11"/>
      <c r="R223" s="11">
        <f>M226+O226+Q226</f>
        <v>72.650000000000006</v>
      </c>
      <c r="S223" s="12"/>
      <c r="T223" s="19"/>
    </row>
    <row r="224" spans="1:20" ht="22.5">
      <c r="A224" s="68"/>
      <c r="B224" s="7" t="s">
        <v>759</v>
      </c>
      <c r="C224" s="8" t="s">
        <v>42</v>
      </c>
      <c r="D224" s="16" t="s">
        <v>760</v>
      </c>
      <c r="E224" s="10">
        <v>1</v>
      </c>
      <c r="F224" s="10" t="s">
        <v>26</v>
      </c>
      <c r="G224" s="17" t="s">
        <v>761</v>
      </c>
      <c r="H224" s="16" t="s">
        <v>762</v>
      </c>
      <c r="I224" s="11">
        <v>69.2</v>
      </c>
      <c r="J224" s="11">
        <v>48.5</v>
      </c>
      <c r="K224" s="8"/>
      <c r="L224" s="11">
        <f>(I227+J227+K227)/2</f>
        <v>61</v>
      </c>
      <c r="M224" s="11">
        <f>L227/2</f>
        <v>28.55</v>
      </c>
      <c r="N224" s="11">
        <v>83.8</v>
      </c>
      <c r="O224" s="11">
        <f>N227/2</f>
        <v>41.5</v>
      </c>
      <c r="P224" s="11"/>
      <c r="Q224" s="11"/>
      <c r="R224" s="11">
        <f>M227+O227+Q227</f>
        <v>73.949999999999989</v>
      </c>
      <c r="S224" s="12"/>
      <c r="T224" s="23"/>
    </row>
    <row r="225" spans="1:20" ht="22.5">
      <c r="A225" s="67" t="s">
        <v>763</v>
      </c>
      <c r="B225" s="70" t="s">
        <v>764</v>
      </c>
      <c r="C225" s="82" t="s">
        <v>217</v>
      </c>
      <c r="D225" s="16" t="s">
        <v>765</v>
      </c>
      <c r="E225" s="10">
        <v>1</v>
      </c>
      <c r="F225" s="10" t="s">
        <v>22</v>
      </c>
      <c r="G225" s="17" t="s">
        <v>766</v>
      </c>
      <c r="H225" s="9" t="s">
        <v>767</v>
      </c>
      <c r="I225" s="11">
        <v>70.8</v>
      </c>
      <c r="J225" s="11">
        <v>56.5</v>
      </c>
      <c r="K225" s="8"/>
      <c r="L225" s="11">
        <f>(I228+J228+K228)/2</f>
        <v>62.1</v>
      </c>
      <c r="M225" s="11">
        <f>L228/2</f>
        <v>29.675000000000001</v>
      </c>
      <c r="N225" s="11">
        <v>86</v>
      </c>
      <c r="O225" s="11">
        <f>N228/2</f>
        <v>42.5</v>
      </c>
      <c r="P225" s="11"/>
      <c r="Q225" s="11"/>
      <c r="R225" s="11">
        <f>M228+O228+Q228</f>
        <v>72.75</v>
      </c>
      <c r="S225" s="12"/>
      <c r="T225" s="42"/>
    </row>
    <row r="226" spans="1:20" ht="22.5">
      <c r="A226" s="66"/>
      <c r="B226" s="69"/>
      <c r="C226" s="81"/>
      <c r="D226" s="16" t="s">
        <v>768</v>
      </c>
      <c r="E226" s="10">
        <v>2</v>
      </c>
      <c r="F226" s="10" t="s">
        <v>22</v>
      </c>
      <c r="G226" s="17" t="s">
        <v>769</v>
      </c>
      <c r="H226" s="9" t="s">
        <v>770</v>
      </c>
      <c r="I226" s="11">
        <v>65</v>
      </c>
      <c r="J226" s="11">
        <v>56.5</v>
      </c>
      <c r="K226" s="8"/>
      <c r="L226" s="11">
        <f>(I229+J229+K229)/2</f>
        <v>58.2</v>
      </c>
      <c r="M226" s="11">
        <f>L229/2</f>
        <v>29.85</v>
      </c>
      <c r="N226" s="11">
        <v>83.8</v>
      </c>
      <c r="O226" s="11">
        <f>N229/2</f>
        <v>42.8</v>
      </c>
      <c r="P226" s="11"/>
      <c r="Q226" s="11"/>
      <c r="R226" s="11">
        <f>M229+O229+Q229</f>
        <v>65.800000000000011</v>
      </c>
      <c r="S226" s="12"/>
      <c r="T226" s="42"/>
    </row>
    <row r="227" spans="1:20" ht="22.5">
      <c r="A227" s="66"/>
      <c r="B227" s="71"/>
      <c r="C227" s="83"/>
      <c r="D227" s="16" t="s">
        <v>771</v>
      </c>
      <c r="E227" s="10">
        <v>3</v>
      </c>
      <c r="F227" s="10" t="s">
        <v>26</v>
      </c>
      <c r="G227" s="17" t="s">
        <v>772</v>
      </c>
      <c r="H227" s="9" t="s">
        <v>773</v>
      </c>
      <c r="I227" s="11">
        <v>68.5</v>
      </c>
      <c r="J227" s="11">
        <v>53.5</v>
      </c>
      <c r="K227" s="8"/>
      <c r="L227" s="11">
        <f>(I230+J230+K230)/2</f>
        <v>57.1</v>
      </c>
      <c r="M227" s="11">
        <f>L230/2</f>
        <v>33.15</v>
      </c>
      <c r="N227" s="11">
        <v>83</v>
      </c>
      <c r="O227" s="11">
        <f>N230/2</f>
        <v>40.799999999999997</v>
      </c>
      <c r="P227" s="11"/>
      <c r="Q227" s="11"/>
      <c r="R227" s="11">
        <f>M230+O230+Q230</f>
        <v>78.099999999999994</v>
      </c>
      <c r="S227" s="12"/>
      <c r="T227" s="42"/>
    </row>
    <row r="228" spans="1:20" ht="22.5">
      <c r="A228" s="66"/>
      <c r="B228" s="7" t="s">
        <v>774</v>
      </c>
      <c r="C228" s="8" t="s">
        <v>42</v>
      </c>
      <c r="D228" s="16" t="s">
        <v>775</v>
      </c>
      <c r="E228" s="10">
        <v>1</v>
      </c>
      <c r="F228" s="10" t="s">
        <v>22</v>
      </c>
      <c r="G228" s="17" t="s">
        <v>776</v>
      </c>
      <c r="H228" s="16" t="s">
        <v>27</v>
      </c>
      <c r="I228" s="11">
        <v>67.7</v>
      </c>
      <c r="J228" s="11">
        <v>56.5</v>
      </c>
      <c r="K228" s="8"/>
      <c r="L228" s="11">
        <f>(I231+J231+K231)/2</f>
        <v>59.35</v>
      </c>
      <c r="M228" s="11">
        <f>L231/2</f>
        <v>31.25</v>
      </c>
      <c r="N228" s="11">
        <v>85</v>
      </c>
      <c r="O228" s="11">
        <f>N231/2</f>
        <v>41.5</v>
      </c>
      <c r="P228" s="11"/>
      <c r="Q228" s="11"/>
      <c r="R228" s="11">
        <f>M231+O231+Q231</f>
        <v>73.474999999999994</v>
      </c>
      <c r="S228" s="12"/>
      <c r="T228" s="43"/>
    </row>
    <row r="229" spans="1:20" ht="33.75">
      <c r="A229" s="66"/>
      <c r="B229" s="70" t="s">
        <v>777</v>
      </c>
      <c r="C229" s="82" t="s">
        <v>217</v>
      </c>
      <c r="D229" s="16" t="s">
        <v>778</v>
      </c>
      <c r="E229" s="10">
        <v>1</v>
      </c>
      <c r="F229" s="10" t="s">
        <v>26</v>
      </c>
      <c r="G229" s="17" t="s">
        <v>779</v>
      </c>
      <c r="H229" s="9" t="s">
        <v>780</v>
      </c>
      <c r="I229" s="11">
        <v>59.9</v>
      </c>
      <c r="J229" s="11">
        <v>56.5</v>
      </c>
      <c r="K229" s="8"/>
      <c r="L229" s="11">
        <f>(I232+J232+K232)/2</f>
        <v>59.7</v>
      </c>
      <c r="M229" s="11">
        <f>L232/2</f>
        <v>28.6</v>
      </c>
      <c r="N229" s="11">
        <v>85.6</v>
      </c>
      <c r="O229" s="11">
        <f>N232/2</f>
        <v>37.200000000000003</v>
      </c>
      <c r="P229" s="11"/>
      <c r="Q229" s="11"/>
      <c r="R229" s="11">
        <f>M232+O232+Q232</f>
        <v>72.050000000000011</v>
      </c>
      <c r="S229" s="79" t="s">
        <v>781</v>
      </c>
      <c r="T229" s="42"/>
    </row>
    <row r="230" spans="1:20" ht="22.5">
      <c r="A230" s="66"/>
      <c r="B230" s="71"/>
      <c r="C230" s="83"/>
      <c r="D230" s="16" t="s">
        <v>782</v>
      </c>
      <c r="E230" s="10">
        <v>2</v>
      </c>
      <c r="F230" s="10" t="s">
        <v>26</v>
      </c>
      <c r="G230" s="17" t="s">
        <v>783</v>
      </c>
      <c r="H230" s="9" t="s">
        <v>784</v>
      </c>
      <c r="I230" s="11">
        <v>61.2</v>
      </c>
      <c r="J230" s="11">
        <v>53</v>
      </c>
      <c r="K230" s="8"/>
      <c r="L230" s="11">
        <f>(I233+J233+K233)/2</f>
        <v>66.3</v>
      </c>
      <c r="M230" s="11">
        <f>L233/2</f>
        <v>35.450000000000003</v>
      </c>
      <c r="N230" s="11">
        <v>81.599999999999994</v>
      </c>
      <c r="O230" s="11">
        <f>N233/2</f>
        <v>42.65</v>
      </c>
      <c r="P230" s="11"/>
      <c r="Q230" s="11"/>
      <c r="R230" s="11">
        <f>M233+O233+Q233</f>
        <v>67.974999999999994</v>
      </c>
      <c r="S230" s="80"/>
      <c r="T230" s="42"/>
    </row>
    <row r="231" spans="1:20">
      <c r="A231" s="66"/>
      <c r="B231" s="70" t="s">
        <v>785</v>
      </c>
      <c r="C231" s="73" t="s">
        <v>45</v>
      </c>
      <c r="D231" s="9" t="s">
        <v>674</v>
      </c>
      <c r="E231" s="10">
        <v>1</v>
      </c>
      <c r="F231" s="10" t="s">
        <v>26</v>
      </c>
      <c r="G231" s="7" t="s">
        <v>786</v>
      </c>
      <c r="H231" s="9" t="s">
        <v>84</v>
      </c>
      <c r="I231" s="11">
        <v>67.2</v>
      </c>
      <c r="J231" s="11">
        <v>51.5</v>
      </c>
      <c r="K231" s="8"/>
      <c r="L231" s="11">
        <f>(I234+J234+K234)/2</f>
        <v>62.5</v>
      </c>
      <c r="M231" s="11">
        <f>L234/2</f>
        <v>33.475000000000001</v>
      </c>
      <c r="N231" s="11">
        <v>83</v>
      </c>
      <c r="O231" s="11">
        <f>N234/2</f>
        <v>40</v>
      </c>
      <c r="P231" s="11"/>
      <c r="Q231" s="11"/>
      <c r="R231" s="11">
        <f>M234+O234+Q234</f>
        <v>67.075000000000003</v>
      </c>
      <c r="S231" s="12"/>
      <c r="T231" s="43"/>
    </row>
    <row r="232" spans="1:20" ht="22.5">
      <c r="A232" s="68"/>
      <c r="B232" s="71"/>
      <c r="C232" s="74"/>
      <c r="D232" s="9" t="s">
        <v>787</v>
      </c>
      <c r="E232" s="10">
        <v>2</v>
      </c>
      <c r="F232" s="10" t="s">
        <v>26</v>
      </c>
      <c r="G232" s="7" t="s">
        <v>788</v>
      </c>
      <c r="H232" s="9" t="s">
        <v>789</v>
      </c>
      <c r="I232" s="11">
        <v>64.900000000000006</v>
      </c>
      <c r="J232" s="11">
        <v>54.5</v>
      </c>
      <c r="K232" s="8"/>
      <c r="L232" s="11">
        <f>(I235+J235+K235)/2</f>
        <v>57.2</v>
      </c>
      <c r="M232" s="11">
        <f>L235/2</f>
        <v>30.85</v>
      </c>
      <c r="N232" s="11">
        <v>74.400000000000006</v>
      </c>
      <c r="O232" s="11">
        <f>N235/2</f>
        <v>41.2</v>
      </c>
      <c r="P232" s="11"/>
      <c r="Q232" s="11"/>
      <c r="R232" s="11">
        <f>M235+O235+Q235</f>
        <v>67.724999999999994</v>
      </c>
      <c r="S232" s="12"/>
      <c r="T232" s="43"/>
    </row>
    <row r="233" spans="1:20" ht="22.5">
      <c r="A233" s="67" t="s">
        <v>790</v>
      </c>
      <c r="B233" s="7" t="s">
        <v>791</v>
      </c>
      <c r="C233" s="44" t="s">
        <v>42</v>
      </c>
      <c r="D233" s="16" t="s">
        <v>792</v>
      </c>
      <c r="E233" s="10">
        <v>1</v>
      </c>
      <c r="F233" s="17" t="s">
        <v>26</v>
      </c>
      <c r="G233" s="17" t="s">
        <v>793</v>
      </c>
      <c r="H233" s="16" t="s">
        <v>794</v>
      </c>
      <c r="I233" s="11">
        <v>72.099999999999994</v>
      </c>
      <c r="J233" s="11">
        <v>60.5</v>
      </c>
      <c r="K233" s="8"/>
      <c r="L233" s="11">
        <f>(I236+J236+K236)/2</f>
        <v>70.900000000000006</v>
      </c>
      <c r="M233" s="11">
        <f>L236/2</f>
        <v>30.975000000000001</v>
      </c>
      <c r="N233" s="11">
        <v>85.3</v>
      </c>
      <c r="O233" s="11">
        <f>N236/2</f>
        <v>37</v>
      </c>
      <c r="P233" s="11"/>
      <c r="Q233" s="11"/>
      <c r="R233" s="11">
        <f>M236+O236+Q236</f>
        <v>66.474999999999994</v>
      </c>
      <c r="S233" s="12"/>
      <c r="T233" s="42"/>
    </row>
    <row r="234" spans="1:20" ht="22.5">
      <c r="A234" s="66"/>
      <c r="B234" s="70" t="s">
        <v>795</v>
      </c>
      <c r="C234" s="84" t="s">
        <v>45</v>
      </c>
      <c r="D234" s="16" t="s">
        <v>796</v>
      </c>
      <c r="E234" s="10">
        <v>1</v>
      </c>
      <c r="F234" s="17" t="s">
        <v>26</v>
      </c>
      <c r="G234" s="17" t="s">
        <v>797</v>
      </c>
      <c r="H234" s="16" t="s">
        <v>77</v>
      </c>
      <c r="I234" s="11">
        <v>66.5</v>
      </c>
      <c r="J234" s="11">
        <v>58.5</v>
      </c>
      <c r="K234" s="8"/>
      <c r="L234" s="11">
        <f>(I237+J237+K237)/2</f>
        <v>66.95</v>
      </c>
      <c r="M234" s="11">
        <f>L237/2</f>
        <v>28.175000000000001</v>
      </c>
      <c r="N234" s="11">
        <v>80</v>
      </c>
      <c r="O234" s="11">
        <f>N237/2</f>
        <v>38.9</v>
      </c>
      <c r="P234" s="11"/>
      <c r="Q234" s="11"/>
      <c r="R234" s="11">
        <f>M237+O237+Q237</f>
        <v>69.8</v>
      </c>
      <c r="S234" s="12"/>
      <c r="T234" s="43"/>
    </row>
    <row r="235" spans="1:20" ht="22.5">
      <c r="A235" s="68"/>
      <c r="B235" s="71"/>
      <c r="C235" s="85"/>
      <c r="D235" s="16" t="s">
        <v>798</v>
      </c>
      <c r="E235" s="10">
        <f>E237+1</f>
        <v>3</v>
      </c>
      <c r="F235" s="17" t="s">
        <v>26</v>
      </c>
      <c r="G235" s="17" t="s">
        <v>799</v>
      </c>
      <c r="H235" s="16" t="s">
        <v>77</v>
      </c>
      <c r="I235" s="11">
        <v>64.900000000000006</v>
      </c>
      <c r="J235" s="11">
        <v>49.5</v>
      </c>
      <c r="K235" s="8"/>
      <c r="L235" s="11">
        <f>(I238+J238+K238)/2</f>
        <v>61.7</v>
      </c>
      <c r="M235" s="11">
        <f>L238/2</f>
        <v>29.425000000000001</v>
      </c>
      <c r="N235" s="11">
        <v>82.4</v>
      </c>
      <c r="O235" s="11">
        <f>N238/2</f>
        <v>38.299999999999997</v>
      </c>
      <c r="P235" s="11"/>
      <c r="Q235" s="11"/>
      <c r="R235" s="11">
        <f>M238+O238+Q238</f>
        <v>61.875</v>
      </c>
      <c r="S235" s="12"/>
      <c r="T235" s="43"/>
    </row>
    <row r="236" spans="1:20" ht="22.5">
      <c r="A236" s="67" t="s">
        <v>800</v>
      </c>
      <c r="B236" s="7" t="s">
        <v>801</v>
      </c>
      <c r="C236" s="73" t="s">
        <v>45</v>
      </c>
      <c r="D236" s="16" t="s">
        <v>802</v>
      </c>
      <c r="E236" s="10">
        <v>1</v>
      </c>
      <c r="F236" s="10" t="s">
        <v>26</v>
      </c>
      <c r="G236" s="17" t="s">
        <v>803</v>
      </c>
      <c r="H236" s="16" t="s">
        <v>101</v>
      </c>
      <c r="I236" s="11">
        <v>79.3</v>
      </c>
      <c r="J236" s="11">
        <v>62.5</v>
      </c>
      <c r="K236" s="8"/>
      <c r="L236" s="11">
        <f>(I239+J239+K239)/2</f>
        <v>61.95</v>
      </c>
      <c r="M236" s="11">
        <f>L239/2</f>
        <v>28.375</v>
      </c>
      <c r="N236" s="11">
        <v>74</v>
      </c>
      <c r="O236" s="11">
        <f>N239/2</f>
        <v>38.1</v>
      </c>
      <c r="P236" s="11"/>
      <c r="Q236" s="11"/>
      <c r="R236" s="11">
        <f>M239+O239+Q239</f>
        <v>55.725000000000001</v>
      </c>
      <c r="S236" s="12"/>
      <c r="T236" s="43"/>
    </row>
    <row r="237" spans="1:20" ht="22.5">
      <c r="A237" s="66"/>
      <c r="B237" s="7" t="s">
        <v>801</v>
      </c>
      <c r="C237" s="74"/>
      <c r="D237" s="16" t="s">
        <v>804</v>
      </c>
      <c r="E237" s="10">
        <v>2</v>
      </c>
      <c r="F237" s="10" t="s">
        <v>26</v>
      </c>
      <c r="G237" s="17" t="s">
        <v>805</v>
      </c>
      <c r="H237" s="16" t="s">
        <v>77</v>
      </c>
      <c r="I237" s="11">
        <v>67.900000000000006</v>
      </c>
      <c r="J237" s="11">
        <v>56</v>
      </c>
      <c r="K237" s="8">
        <v>10</v>
      </c>
      <c r="L237" s="11">
        <f>(I240+J240+K240)/2</f>
        <v>56.35</v>
      </c>
      <c r="M237" s="11">
        <f>L240/2</f>
        <v>28.8</v>
      </c>
      <c r="N237" s="11">
        <v>77.8</v>
      </c>
      <c r="O237" s="11">
        <f>N240/2</f>
        <v>41</v>
      </c>
      <c r="P237" s="11"/>
      <c r="Q237" s="11"/>
      <c r="R237" s="11">
        <f>M240+O240+Q240</f>
        <v>64.099999999999994</v>
      </c>
      <c r="S237" s="12"/>
      <c r="T237" s="43"/>
    </row>
    <row r="238" spans="1:20" ht="22.5">
      <c r="A238" s="66"/>
      <c r="B238" s="7" t="s">
        <v>806</v>
      </c>
      <c r="C238" s="73" t="s">
        <v>45</v>
      </c>
      <c r="D238" s="16" t="s">
        <v>807</v>
      </c>
      <c r="E238" s="10">
        <v>1</v>
      </c>
      <c r="F238" s="10" t="s">
        <v>22</v>
      </c>
      <c r="G238" s="17" t="s">
        <v>808</v>
      </c>
      <c r="H238" s="16" t="s">
        <v>77</v>
      </c>
      <c r="I238" s="11">
        <v>70.900000000000006</v>
      </c>
      <c r="J238" s="11">
        <v>52.5</v>
      </c>
      <c r="K238" s="8"/>
      <c r="L238" s="11">
        <f>(I241+J241+K241)/2</f>
        <v>58.85</v>
      </c>
      <c r="M238" s="11">
        <f>L241/2</f>
        <v>25.774999999999999</v>
      </c>
      <c r="N238" s="11">
        <v>76.599999999999994</v>
      </c>
      <c r="O238" s="11">
        <f>N241/2</f>
        <v>36.1</v>
      </c>
      <c r="P238" s="11"/>
      <c r="Q238" s="11"/>
      <c r="R238" s="11">
        <f>M241+O241+Q241</f>
        <v>66.775000000000006</v>
      </c>
      <c r="S238" s="12"/>
      <c r="T238" s="43"/>
    </row>
    <row r="239" spans="1:20" ht="22.5">
      <c r="A239" s="68"/>
      <c r="B239" s="7" t="s">
        <v>806</v>
      </c>
      <c r="C239" s="74"/>
      <c r="D239" s="16" t="s">
        <v>809</v>
      </c>
      <c r="E239" s="10">
        <v>2</v>
      </c>
      <c r="F239" s="10" t="s">
        <v>22</v>
      </c>
      <c r="G239" s="17" t="s">
        <v>810</v>
      </c>
      <c r="H239" s="16" t="s">
        <v>77</v>
      </c>
      <c r="I239" s="11">
        <v>65.900000000000006</v>
      </c>
      <c r="J239" s="11">
        <v>58</v>
      </c>
      <c r="K239" s="8"/>
      <c r="L239" s="11">
        <f>(I242+J242+K242)/2</f>
        <v>56.75</v>
      </c>
      <c r="M239" s="11">
        <f>L242/2</f>
        <v>27.125</v>
      </c>
      <c r="N239" s="11">
        <v>76.2</v>
      </c>
      <c r="O239" s="11">
        <f>N242/2</f>
        <v>28.6</v>
      </c>
      <c r="P239" s="11"/>
      <c r="Q239" s="11"/>
      <c r="R239" s="11">
        <f>M242+O242+Q242</f>
        <v>67.174999999999997</v>
      </c>
      <c r="S239" s="12"/>
      <c r="T239" s="43"/>
    </row>
    <row r="240" spans="1:20" ht="22.5">
      <c r="A240" s="14" t="s">
        <v>811</v>
      </c>
      <c r="B240" s="7" t="s">
        <v>812</v>
      </c>
      <c r="C240" s="8" t="s">
        <v>45</v>
      </c>
      <c r="D240" s="9" t="s">
        <v>813</v>
      </c>
      <c r="E240" s="10">
        <v>1</v>
      </c>
      <c r="F240" s="10" t="s">
        <v>26</v>
      </c>
      <c r="G240" s="10">
        <v>10130439812</v>
      </c>
      <c r="H240" s="9" t="s">
        <v>137</v>
      </c>
      <c r="I240" s="11">
        <v>58.2</v>
      </c>
      <c r="J240" s="11">
        <v>54.5</v>
      </c>
      <c r="K240" s="8"/>
      <c r="L240" s="11">
        <f>(I243+J243+K243)/2</f>
        <v>57.6</v>
      </c>
      <c r="M240" s="11">
        <f>L243/2</f>
        <v>28.6</v>
      </c>
      <c r="N240" s="11">
        <v>82</v>
      </c>
      <c r="O240" s="11">
        <f>N243/2</f>
        <v>35.5</v>
      </c>
      <c r="P240" s="11"/>
      <c r="Q240" s="11"/>
      <c r="R240" s="11">
        <f>M243+O243+Q243</f>
        <v>64.825000000000003</v>
      </c>
      <c r="S240" s="12"/>
      <c r="T240" s="43"/>
    </row>
    <row r="241" spans="1:20" ht="22.5">
      <c r="A241" s="67" t="s">
        <v>814</v>
      </c>
      <c r="B241" s="7" t="s">
        <v>815</v>
      </c>
      <c r="C241" s="20">
        <v>1</v>
      </c>
      <c r="D241" s="12" t="s">
        <v>816</v>
      </c>
      <c r="E241" s="10">
        <v>1</v>
      </c>
      <c r="F241" s="10" t="s">
        <v>26</v>
      </c>
      <c r="G241" s="8">
        <v>10130414923</v>
      </c>
      <c r="H241" s="15" t="s">
        <v>817</v>
      </c>
      <c r="I241" s="11">
        <v>63.2</v>
      </c>
      <c r="J241" s="11">
        <v>54.5</v>
      </c>
      <c r="K241" s="8"/>
      <c r="L241" s="11">
        <f>(I244+J244+K244)/2</f>
        <v>51.55</v>
      </c>
      <c r="M241" s="11">
        <f>L244/2</f>
        <v>30.875</v>
      </c>
      <c r="N241" s="11">
        <v>72.2</v>
      </c>
      <c r="O241" s="11">
        <f>N244/2</f>
        <v>35.9</v>
      </c>
      <c r="P241" s="11"/>
      <c r="Q241" s="11"/>
      <c r="R241" s="11">
        <f>M244+O244+Q244</f>
        <v>68.924999999999997</v>
      </c>
      <c r="S241" s="12"/>
      <c r="T241" s="19"/>
    </row>
    <row r="242" spans="1:20" ht="22.5">
      <c r="A242" s="66"/>
      <c r="B242" s="7" t="s">
        <v>818</v>
      </c>
      <c r="C242" s="20">
        <v>1</v>
      </c>
      <c r="D242" s="12" t="s">
        <v>819</v>
      </c>
      <c r="E242" s="10">
        <v>1</v>
      </c>
      <c r="F242" s="10" t="s">
        <v>22</v>
      </c>
      <c r="G242" s="17" t="s">
        <v>820</v>
      </c>
      <c r="H242" s="15" t="s">
        <v>149</v>
      </c>
      <c r="I242" s="11">
        <v>61</v>
      </c>
      <c r="J242" s="11">
        <v>52.5</v>
      </c>
      <c r="K242" s="8"/>
      <c r="L242" s="11">
        <f>(I245+J245+K245)/2</f>
        <v>54.25</v>
      </c>
      <c r="M242" s="11">
        <f>L245/2</f>
        <v>30.274999999999999</v>
      </c>
      <c r="N242" s="11">
        <v>57.2</v>
      </c>
      <c r="O242" s="11">
        <f>N245/2</f>
        <v>36.9</v>
      </c>
      <c r="P242" s="11"/>
      <c r="Q242" s="11"/>
      <c r="R242" s="11">
        <f>M245+O245+Q245</f>
        <v>70.400000000000006</v>
      </c>
      <c r="S242" s="12"/>
      <c r="T242" s="19"/>
    </row>
    <row r="243" spans="1:20" ht="22.5">
      <c r="A243" s="66"/>
      <c r="B243" s="7" t="s">
        <v>821</v>
      </c>
      <c r="C243" s="20">
        <v>1</v>
      </c>
      <c r="D243" s="12" t="s">
        <v>822</v>
      </c>
      <c r="E243" s="10">
        <v>1</v>
      </c>
      <c r="F243" s="10" t="s">
        <v>26</v>
      </c>
      <c r="G243" s="17" t="s">
        <v>823</v>
      </c>
      <c r="H243" s="15" t="s">
        <v>824</v>
      </c>
      <c r="I243" s="11">
        <v>67.2</v>
      </c>
      <c r="J243" s="11">
        <v>48</v>
      </c>
      <c r="K243" s="8"/>
      <c r="L243" s="11">
        <f>(I246+J246+K246)/2</f>
        <v>57.2</v>
      </c>
      <c r="M243" s="11">
        <f>L246/2</f>
        <v>30.324999999999999</v>
      </c>
      <c r="N243" s="11">
        <v>71</v>
      </c>
      <c r="O243" s="11">
        <f>N246/2</f>
        <v>34.5</v>
      </c>
      <c r="P243" s="11"/>
      <c r="Q243" s="11"/>
      <c r="R243" s="11">
        <f>M246+O246+Q246</f>
        <v>70.224999999999994</v>
      </c>
      <c r="S243" s="12"/>
      <c r="T243" s="19"/>
    </row>
    <row r="244" spans="1:20" ht="22.5">
      <c r="A244" s="66"/>
      <c r="B244" s="7" t="s">
        <v>825</v>
      </c>
      <c r="C244" s="20">
        <v>1</v>
      </c>
      <c r="D244" s="12" t="s">
        <v>826</v>
      </c>
      <c r="E244" s="10">
        <v>1</v>
      </c>
      <c r="F244" s="10" t="s">
        <v>22</v>
      </c>
      <c r="G244" s="17" t="s">
        <v>827</v>
      </c>
      <c r="H244" s="15" t="s">
        <v>27</v>
      </c>
      <c r="I244" s="11">
        <v>48.6</v>
      </c>
      <c r="J244" s="11">
        <v>54.5</v>
      </c>
      <c r="K244" s="8"/>
      <c r="L244" s="11">
        <f>(I247+J247+K247)/2</f>
        <v>61.75</v>
      </c>
      <c r="M244" s="11">
        <f>L247/2</f>
        <v>29.625</v>
      </c>
      <c r="N244" s="11">
        <v>71.8</v>
      </c>
      <c r="O244" s="11">
        <f>N247/2</f>
        <v>39.299999999999997</v>
      </c>
      <c r="P244" s="11"/>
      <c r="Q244" s="11"/>
      <c r="R244" s="11">
        <f>M247+O247+Q247</f>
        <v>71.224999999999994</v>
      </c>
      <c r="S244" s="12"/>
      <c r="T244" s="19"/>
    </row>
    <row r="245" spans="1:20" ht="33.75">
      <c r="A245" s="66"/>
      <c r="B245" s="7" t="s">
        <v>828</v>
      </c>
      <c r="C245" s="76">
        <v>2</v>
      </c>
      <c r="D245" s="12" t="s">
        <v>829</v>
      </c>
      <c r="E245" s="10">
        <v>1</v>
      </c>
      <c r="F245" s="10" t="s">
        <v>26</v>
      </c>
      <c r="G245" s="17" t="s">
        <v>830</v>
      </c>
      <c r="H245" s="15" t="s">
        <v>524</v>
      </c>
      <c r="I245" s="11">
        <v>59.5</v>
      </c>
      <c r="J245" s="11">
        <v>49</v>
      </c>
      <c r="K245" s="8"/>
      <c r="L245" s="11">
        <f>(I248+J248+K248)/2</f>
        <v>60.55</v>
      </c>
      <c r="M245" s="11">
        <f>L248/2</f>
        <v>29.2</v>
      </c>
      <c r="N245" s="11">
        <v>73.8</v>
      </c>
      <c r="O245" s="11">
        <f>N248/2</f>
        <v>41.2</v>
      </c>
      <c r="P245" s="11"/>
      <c r="Q245" s="11"/>
      <c r="R245" s="11">
        <f>M248+O248+Q248</f>
        <v>70</v>
      </c>
      <c r="S245" s="12"/>
      <c r="T245" s="19"/>
    </row>
    <row r="246" spans="1:20" ht="33.75">
      <c r="A246" s="66"/>
      <c r="B246" s="7" t="s">
        <v>828</v>
      </c>
      <c r="C246" s="77"/>
      <c r="D246" s="12" t="s">
        <v>831</v>
      </c>
      <c r="E246" s="10">
        <v>2</v>
      </c>
      <c r="F246" s="10" t="s">
        <v>26</v>
      </c>
      <c r="G246" s="17" t="s">
        <v>832</v>
      </c>
      <c r="H246" s="15" t="s">
        <v>524</v>
      </c>
      <c r="I246" s="11">
        <v>63.4</v>
      </c>
      <c r="J246" s="11">
        <v>51</v>
      </c>
      <c r="K246" s="8"/>
      <c r="L246" s="11">
        <f>(I249+J249+K249)/2</f>
        <v>60.65</v>
      </c>
      <c r="M246" s="11">
        <f>L249/2</f>
        <v>29.425000000000001</v>
      </c>
      <c r="N246" s="11">
        <v>69</v>
      </c>
      <c r="O246" s="11">
        <f>N249/2</f>
        <v>40.799999999999997</v>
      </c>
      <c r="P246" s="11"/>
      <c r="Q246" s="11"/>
      <c r="R246" s="11">
        <f>M249+O249+Q249</f>
        <v>70.8</v>
      </c>
      <c r="S246" s="12"/>
      <c r="T246" s="19"/>
    </row>
    <row r="247" spans="1:20" ht="22.5">
      <c r="A247" s="68"/>
      <c r="B247" s="7" t="s">
        <v>833</v>
      </c>
      <c r="C247" s="20">
        <v>1</v>
      </c>
      <c r="D247" s="16" t="s">
        <v>834</v>
      </c>
      <c r="E247" s="10">
        <v>1</v>
      </c>
      <c r="F247" s="10" t="s">
        <v>22</v>
      </c>
      <c r="G247" s="17" t="s">
        <v>835</v>
      </c>
      <c r="H247" s="15" t="s">
        <v>336</v>
      </c>
      <c r="I247" s="11">
        <v>66.5</v>
      </c>
      <c r="J247" s="11">
        <v>57</v>
      </c>
      <c r="K247" s="8"/>
      <c r="L247" s="11">
        <f>(I250+J250+K250)/2</f>
        <v>59.25</v>
      </c>
      <c r="M247" s="11">
        <f>L250/2</f>
        <v>30.725000000000001</v>
      </c>
      <c r="N247" s="11">
        <v>78.599999999999994</v>
      </c>
      <c r="O247" s="11">
        <f>N250/2</f>
        <v>40.5</v>
      </c>
      <c r="P247" s="11"/>
      <c r="Q247" s="11"/>
      <c r="R247" s="11">
        <f>M250+O250+Q250</f>
        <v>71.55</v>
      </c>
      <c r="S247" s="12"/>
      <c r="T247" s="19"/>
    </row>
    <row r="248" spans="1:20" ht="22.5">
      <c r="A248" s="67" t="s">
        <v>836</v>
      </c>
      <c r="B248" s="70" t="s">
        <v>837</v>
      </c>
      <c r="C248" s="76">
        <v>5</v>
      </c>
      <c r="D248" s="9" t="s">
        <v>838</v>
      </c>
      <c r="E248" s="10">
        <v>1</v>
      </c>
      <c r="F248" s="10" t="s">
        <v>26</v>
      </c>
      <c r="G248" s="10">
        <v>10130268024</v>
      </c>
      <c r="H248" s="16" t="s">
        <v>839</v>
      </c>
      <c r="I248" s="11">
        <v>54.1</v>
      </c>
      <c r="J248" s="11">
        <v>67</v>
      </c>
      <c r="K248" s="8"/>
      <c r="L248" s="11">
        <f>(I251+J251+K251)/2</f>
        <v>58.4</v>
      </c>
      <c r="M248" s="11">
        <f>L251/2</f>
        <v>29.8</v>
      </c>
      <c r="N248" s="11">
        <v>82.4</v>
      </c>
      <c r="O248" s="11">
        <f>N251/2</f>
        <v>40.200000000000003</v>
      </c>
      <c r="P248" s="11"/>
      <c r="Q248" s="11"/>
      <c r="R248" s="11">
        <f>M251+O251+Q251</f>
        <v>69.125</v>
      </c>
      <c r="S248" s="12"/>
      <c r="T248" s="19"/>
    </row>
    <row r="249" spans="1:20" ht="22.5">
      <c r="A249" s="66"/>
      <c r="B249" s="69"/>
      <c r="C249" s="75"/>
      <c r="D249" s="9" t="s">
        <v>840</v>
      </c>
      <c r="E249" s="10">
        <v>2</v>
      </c>
      <c r="F249" s="10" t="s">
        <v>22</v>
      </c>
      <c r="G249" s="10">
        <v>10130433107</v>
      </c>
      <c r="H249" s="16" t="s">
        <v>27</v>
      </c>
      <c r="I249" s="11">
        <v>59.8</v>
      </c>
      <c r="J249" s="11">
        <v>61.5</v>
      </c>
      <c r="K249" s="8"/>
      <c r="L249" s="11">
        <f>(I252+J252+K252)/2</f>
        <v>58.85</v>
      </c>
      <c r="M249" s="11">
        <f>L252/2</f>
        <v>30.9</v>
      </c>
      <c r="N249" s="11">
        <v>81.599999999999994</v>
      </c>
      <c r="O249" s="11">
        <f>N252/2</f>
        <v>39.9</v>
      </c>
      <c r="P249" s="11"/>
      <c r="Q249" s="11"/>
      <c r="R249" s="11">
        <f>M252+O252+Q252</f>
        <v>71.875</v>
      </c>
      <c r="S249" s="12"/>
      <c r="T249" s="19"/>
    </row>
    <row r="250" spans="1:20" ht="22.5">
      <c r="A250" s="66"/>
      <c r="B250" s="69"/>
      <c r="C250" s="75"/>
      <c r="D250" s="9" t="s">
        <v>841</v>
      </c>
      <c r="E250" s="10">
        <v>3</v>
      </c>
      <c r="F250" s="10" t="s">
        <v>26</v>
      </c>
      <c r="G250" s="10">
        <v>10130264229</v>
      </c>
      <c r="H250" s="16" t="s">
        <v>839</v>
      </c>
      <c r="I250" s="11">
        <v>65</v>
      </c>
      <c r="J250" s="11">
        <v>53.5</v>
      </c>
      <c r="K250" s="8"/>
      <c r="L250" s="11">
        <f>(I253+J253+K253)/2</f>
        <v>61.45</v>
      </c>
      <c r="M250" s="11">
        <f>L253/2</f>
        <v>31.25</v>
      </c>
      <c r="N250" s="11">
        <v>81</v>
      </c>
      <c r="O250" s="11">
        <f>N253/2</f>
        <v>40.299999999999997</v>
      </c>
      <c r="P250" s="11"/>
      <c r="Q250" s="11"/>
      <c r="R250" s="11">
        <f>M253+O253+Q253</f>
        <v>72.424999999999997</v>
      </c>
      <c r="S250" s="12"/>
      <c r="T250" s="19"/>
    </row>
    <row r="251" spans="1:20" ht="33.75">
      <c r="A251" s="66"/>
      <c r="B251" s="69"/>
      <c r="C251" s="75"/>
      <c r="D251" s="9" t="s">
        <v>842</v>
      </c>
      <c r="E251" s="10">
        <v>4</v>
      </c>
      <c r="F251" s="10" t="s">
        <v>26</v>
      </c>
      <c r="G251" s="10">
        <v>10130384203</v>
      </c>
      <c r="H251" s="9" t="s">
        <v>843</v>
      </c>
      <c r="I251" s="11">
        <v>60.3</v>
      </c>
      <c r="J251" s="11">
        <v>56.5</v>
      </c>
      <c r="K251" s="8"/>
      <c r="L251" s="11">
        <f>(I254+J254+K254)/2</f>
        <v>59.6</v>
      </c>
      <c r="M251" s="11">
        <f>L254/2</f>
        <v>31.425000000000001</v>
      </c>
      <c r="N251" s="11">
        <v>80.400000000000006</v>
      </c>
      <c r="O251" s="11">
        <f>N254/2</f>
        <v>37.700000000000003</v>
      </c>
      <c r="P251" s="11"/>
      <c r="Q251" s="11"/>
      <c r="R251" s="11">
        <f>M254+O254+Q254</f>
        <v>74.400000000000006</v>
      </c>
      <c r="S251" s="12"/>
      <c r="T251" s="19"/>
    </row>
    <row r="252" spans="1:20" ht="22.5">
      <c r="A252" s="66"/>
      <c r="B252" s="71"/>
      <c r="C252" s="77"/>
      <c r="D252" s="9" t="s">
        <v>778</v>
      </c>
      <c r="E252" s="10">
        <v>5</v>
      </c>
      <c r="F252" s="10" t="s">
        <v>26</v>
      </c>
      <c r="G252" s="10">
        <v>10130431820</v>
      </c>
      <c r="H252" s="9" t="s">
        <v>844</v>
      </c>
      <c r="I252" s="11">
        <v>57.2</v>
      </c>
      <c r="J252" s="11">
        <v>60.5</v>
      </c>
      <c r="K252" s="8"/>
      <c r="L252" s="11">
        <f>(I255+J255+K255)/2</f>
        <v>61.8</v>
      </c>
      <c r="M252" s="11">
        <f>L255/2</f>
        <v>30.175000000000001</v>
      </c>
      <c r="N252" s="11">
        <v>79.8</v>
      </c>
      <c r="O252" s="11">
        <f>N255/2</f>
        <v>41.7</v>
      </c>
      <c r="P252" s="11"/>
      <c r="Q252" s="11"/>
      <c r="R252" s="11">
        <f>M255+O255+Q255</f>
        <v>73.949999999999989</v>
      </c>
      <c r="S252" s="12"/>
      <c r="T252" s="19"/>
    </row>
    <row r="253" spans="1:20" ht="14.25">
      <c r="A253" s="66"/>
      <c r="B253" s="70" t="s">
        <v>845</v>
      </c>
      <c r="C253" s="76">
        <v>2</v>
      </c>
      <c r="D253" s="9" t="s">
        <v>846</v>
      </c>
      <c r="E253" s="10">
        <v>1</v>
      </c>
      <c r="F253" s="10" t="s">
        <v>26</v>
      </c>
      <c r="G253" s="10">
        <v>10130384530</v>
      </c>
      <c r="H253" s="16" t="s">
        <v>84</v>
      </c>
      <c r="I253" s="11">
        <v>67.900000000000006</v>
      </c>
      <c r="J253" s="11">
        <v>55</v>
      </c>
      <c r="K253" s="8"/>
      <c r="L253" s="11">
        <f>(I256+J256+K256)/2</f>
        <v>62.5</v>
      </c>
      <c r="M253" s="11">
        <f>L256/2</f>
        <v>30.024999999999999</v>
      </c>
      <c r="N253" s="11">
        <v>80.599999999999994</v>
      </c>
      <c r="O253" s="11">
        <f>N256/2</f>
        <v>42.4</v>
      </c>
      <c r="P253" s="11"/>
      <c r="Q253" s="11"/>
      <c r="R253" s="11">
        <f>M256+O256+Q256</f>
        <v>71.775000000000006</v>
      </c>
      <c r="S253" s="12"/>
      <c r="T253" s="19"/>
    </row>
    <row r="254" spans="1:20" ht="14.25">
      <c r="A254" s="68"/>
      <c r="B254" s="71"/>
      <c r="C254" s="77"/>
      <c r="D254" s="9" t="s">
        <v>847</v>
      </c>
      <c r="E254" s="10">
        <v>2</v>
      </c>
      <c r="F254" s="10" t="s">
        <v>22</v>
      </c>
      <c r="G254" s="10">
        <v>10130415615</v>
      </c>
      <c r="H254" s="16" t="s">
        <v>190</v>
      </c>
      <c r="I254" s="11">
        <v>60.2</v>
      </c>
      <c r="J254" s="11">
        <v>59</v>
      </c>
      <c r="K254" s="8"/>
      <c r="L254" s="11">
        <f>(I257+J257+K257)/2</f>
        <v>62.85</v>
      </c>
      <c r="M254" s="11">
        <f>L257/2</f>
        <v>32.4</v>
      </c>
      <c r="N254" s="11">
        <v>75.400000000000006</v>
      </c>
      <c r="O254" s="11">
        <f>N257/2</f>
        <v>42</v>
      </c>
      <c r="P254" s="11"/>
      <c r="Q254" s="11"/>
      <c r="R254" s="11">
        <f>M257+O257+Q257</f>
        <v>66.174999999999997</v>
      </c>
      <c r="S254" s="12"/>
      <c r="T254" s="19"/>
    </row>
    <row r="255" spans="1:20" ht="33.75">
      <c r="A255" s="14" t="s">
        <v>848</v>
      </c>
      <c r="B255" s="7" t="s">
        <v>849</v>
      </c>
      <c r="C255" s="20">
        <v>1</v>
      </c>
      <c r="D255" s="9" t="s">
        <v>850</v>
      </c>
      <c r="E255" s="10">
        <v>1</v>
      </c>
      <c r="F255" s="10" t="s">
        <v>22</v>
      </c>
      <c r="G255" s="10">
        <v>10130360912</v>
      </c>
      <c r="H255" s="9" t="s">
        <v>851</v>
      </c>
      <c r="I255" s="11">
        <v>64.099999999999994</v>
      </c>
      <c r="J255" s="11">
        <v>59.5</v>
      </c>
      <c r="K255" s="8"/>
      <c r="L255" s="11">
        <f>(I258+J258+K258)/2</f>
        <v>60.35</v>
      </c>
      <c r="M255" s="11">
        <f>L258/2</f>
        <v>31.65</v>
      </c>
      <c r="N255" s="11">
        <v>83.4</v>
      </c>
      <c r="O255" s="11">
        <f>N258/2</f>
        <v>42.3</v>
      </c>
      <c r="P255" s="11"/>
      <c r="Q255" s="11"/>
      <c r="R255" s="11">
        <f>M258+O258+Q258</f>
        <v>70.175000000000011</v>
      </c>
      <c r="S255" s="12"/>
      <c r="T255" s="19"/>
    </row>
    <row r="256" spans="1:20" ht="14.25">
      <c r="A256" s="67" t="s">
        <v>852</v>
      </c>
      <c r="B256" s="87">
        <v>177</v>
      </c>
      <c r="C256" s="76">
        <v>3</v>
      </c>
      <c r="D256" s="16" t="s">
        <v>853</v>
      </c>
      <c r="E256" s="10">
        <v>1</v>
      </c>
      <c r="F256" s="10" t="s">
        <v>22</v>
      </c>
      <c r="G256" s="45" t="s">
        <v>854</v>
      </c>
      <c r="H256" s="16" t="s">
        <v>84</v>
      </c>
      <c r="I256" s="11">
        <v>65</v>
      </c>
      <c r="J256" s="11">
        <v>60</v>
      </c>
      <c r="K256" s="8"/>
      <c r="L256" s="11">
        <f>(I259+J259+K259)/2</f>
        <v>60.05</v>
      </c>
      <c r="M256" s="11">
        <f>L259/2</f>
        <v>29.574999999999999</v>
      </c>
      <c r="N256" s="11">
        <v>84.8</v>
      </c>
      <c r="O256" s="11">
        <f>N259/2</f>
        <v>42.2</v>
      </c>
      <c r="P256" s="11"/>
      <c r="Q256" s="11"/>
      <c r="R256" s="11">
        <f>M259+O259+Q259</f>
        <v>74.825000000000003</v>
      </c>
      <c r="S256" s="12"/>
      <c r="T256" s="18"/>
    </row>
    <row r="257" spans="1:20" ht="22.5">
      <c r="A257" s="66"/>
      <c r="B257" s="86"/>
      <c r="C257" s="75"/>
      <c r="D257" s="16" t="s">
        <v>855</v>
      </c>
      <c r="E257" s="10">
        <v>2</v>
      </c>
      <c r="F257" s="10" t="s">
        <v>26</v>
      </c>
      <c r="G257" s="45" t="s">
        <v>856</v>
      </c>
      <c r="H257" s="16" t="s">
        <v>857</v>
      </c>
      <c r="I257" s="11">
        <v>64.7</v>
      </c>
      <c r="J257" s="11">
        <v>61</v>
      </c>
      <c r="K257" s="8"/>
      <c r="L257" s="11">
        <f>(I260+J260+K260)/2</f>
        <v>64.8</v>
      </c>
      <c r="M257" s="11">
        <f>L260/2</f>
        <v>28.074999999999999</v>
      </c>
      <c r="N257" s="11">
        <v>84</v>
      </c>
      <c r="O257" s="11">
        <f>N260/2</f>
        <v>38.1</v>
      </c>
      <c r="P257" s="11"/>
      <c r="Q257" s="11"/>
      <c r="R257" s="11">
        <f>M260+O260+Q260</f>
        <v>74.099999999999994</v>
      </c>
      <c r="S257" s="12"/>
      <c r="T257" s="18"/>
    </row>
    <row r="258" spans="1:20" ht="22.5">
      <c r="A258" s="66"/>
      <c r="B258" s="88"/>
      <c r="C258" s="77"/>
      <c r="D258" s="16" t="s">
        <v>858</v>
      </c>
      <c r="E258" s="10">
        <v>3</v>
      </c>
      <c r="F258" s="10" t="s">
        <v>22</v>
      </c>
      <c r="G258" s="45" t="s">
        <v>859</v>
      </c>
      <c r="H258" s="16" t="s">
        <v>860</v>
      </c>
      <c r="I258" s="11">
        <v>63.2</v>
      </c>
      <c r="J258" s="11">
        <v>57.5</v>
      </c>
      <c r="K258" s="8"/>
      <c r="L258" s="11">
        <f>(I261+J261+K261)/2</f>
        <v>63.3</v>
      </c>
      <c r="M258" s="11">
        <f>L261/2</f>
        <v>32.475000000000001</v>
      </c>
      <c r="N258" s="11">
        <v>84.6</v>
      </c>
      <c r="O258" s="11">
        <f>N261/2</f>
        <v>37.700000000000003</v>
      </c>
      <c r="P258" s="11"/>
      <c r="Q258" s="11"/>
      <c r="R258" s="11">
        <f>M261+O261+Q261</f>
        <v>72.75</v>
      </c>
      <c r="S258" s="12"/>
      <c r="T258" s="18"/>
    </row>
    <row r="259" spans="1:20" ht="22.5">
      <c r="A259" s="66"/>
      <c r="B259" s="87">
        <v>178</v>
      </c>
      <c r="C259" s="76">
        <v>3</v>
      </c>
      <c r="D259" s="16" t="s">
        <v>861</v>
      </c>
      <c r="E259" s="10">
        <v>1</v>
      </c>
      <c r="F259" s="10" t="s">
        <v>22</v>
      </c>
      <c r="G259" s="45" t="s">
        <v>862</v>
      </c>
      <c r="H259" s="16" t="s">
        <v>137</v>
      </c>
      <c r="I259" s="11">
        <v>62.6</v>
      </c>
      <c r="J259" s="11">
        <v>57.5</v>
      </c>
      <c r="K259" s="8"/>
      <c r="L259" s="11">
        <f>(I262+J262+K262)/2</f>
        <v>59.15</v>
      </c>
      <c r="M259" s="11">
        <f>L262/2</f>
        <v>31.125</v>
      </c>
      <c r="N259" s="11">
        <v>84.4</v>
      </c>
      <c r="O259" s="11">
        <f>N262/2</f>
        <v>43.7</v>
      </c>
      <c r="P259" s="11"/>
      <c r="Q259" s="11"/>
      <c r="R259" s="11">
        <f>M262+O262+Q262</f>
        <v>72.875</v>
      </c>
      <c r="S259" s="12"/>
      <c r="T259" s="18"/>
    </row>
    <row r="260" spans="1:20" ht="22.5">
      <c r="A260" s="66"/>
      <c r="B260" s="86"/>
      <c r="C260" s="75"/>
      <c r="D260" s="16" t="s">
        <v>863</v>
      </c>
      <c r="E260" s="10">
        <v>2</v>
      </c>
      <c r="F260" s="10" t="s">
        <v>22</v>
      </c>
      <c r="G260" s="45" t="s">
        <v>864</v>
      </c>
      <c r="H260" s="16" t="s">
        <v>77</v>
      </c>
      <c r="I260" s="11">
        <v>65.599999999999994</v>
      </c>
      <c r="J260" s="11">
        <v>64</v>
      </c>
      <c r="K260" s="8"/>
      <c r="L260" s="11">
        <f>(I263+J263+K263)/2</f>
        <v>56.15</v>
      </c>
      <c r="M260" s="11">
        <f>L263/2</f>
        <v>32.4</v>
      </c>
      <c r="N260" s="11">
        <v>76.2</v>
      </c>
      <c r="O260" s="11">
        <f>N263/2</f>
        <v>41.7</v>
      </c>
      <c r="P260" s="11"/>
      <c r="Q260" s="11"/>
      <c r="R260" s="11">
        <f>M263+O263+Q263</f>
        <v>68.924999999999997</v>
      </c>
      <c r="S260" s="12"/>
      <c r="T260" s="18"/>
    </row>
    <row r="261" spans="1:20" ht="22.5">
      <c r="A261" s="66"/>
      <c r="B261" s="88"/>
      <c r="C261" s="77"/>
      <c r="D261" s="16" t="s">
        <v>865</v>
      </c>
      <c r="E261" s="10">
        <v>3</v>
      </c>
      <c r="F261" s="10" t="s">
        <v>22</v>
      </c>
      <c r="G261" s="45" t="s">
        <v>866</v>
      </c>
      <c r="H261" s="16" t="s">
        <v>77</v>
      </c>
      <c r="I261" s="11">
        <v>65.599999999999994</v>
      </c>
      <c r="J261" s="11">
        <v>61</v>
      </c>
      <c r="K261" s="8"/>
      <c r="L261" s="11">
        <f>(I264+J264+K264)/2</f>
        <v>64.95</v>
      </c>
      <c r="M261" s="11">
        <f>L264/2</f>
        <v>31.05</v>
      </c>
      <c r="N261" s="11">
        <v>75.400000000000006</v>
      </c>
      <c r="O261" s="11">
        <f>N264/2</f>
        <v>41.7</v>
      </c>
      <c r="P261" s="11"/>
      <c r="Q261" s="11"/>
      <c r="R261" s="11">
        <f>M264+O264+Q264</f>
        <v>71.45</v>
      </c>
      <c r="S261" s="12"/>
      <c r="T261" s="18"/>
    </row>
    <row r="262" spans="1:20" ht="22.5">
      <c r="A262" s="66"/>
      <c r="B262" s="87">
        <v>179</v>
      </c>
      <c r="C262" s="76">
        <v>2</v>
      </c>
      <c r="D262" s="16" t="s">
        <v>867</v>
      </c>
      <c r="E262" s="10">
        <v>1</v>
      </c>
      <c r="F262" s="10" t="s">
        <v>26</v>
      </c>
      <c r="G262" s="45" t="s">
        <v>868</v>
      </c>
      <c r="H262" s="16" t="s">
        <v>869</v>
      </c>
      <c r="I262" s="11">
        <v>64.3</v>
      </c>
      <c r="J262" s="11">
        <v>54</v>
      </c>
      <c r="K262" s="8"/>
      <c r="L262" s="11">
        <f>(I265+J265+K265)/2</f>
        <v>62.25</v>
      </c>
      <c r="M262" s="11">
        <f>L265/2</f>
        <v>30.375</v>
      </c>
      <c r="N262" s="11">
        <v>87.4</v>
      </c>
      <c r="O262" s="11">
        <f>N265/2</f>
        <v>42.5</v>
      </c>
      <c r="P262" s="11"/>
      <c r="Q262" s="11"/>
      <c r="R262" s="11">
        <f>M265+O265+Q265</f>
        <v>68.699999999999989</v>
      </c>
      <c r="S262" s="12"/>
      <c r="T262" s="18"/>
    </row>
    <row r="263" spans="1:20" ht="22.5">
      <c r="A263" s="66"/>
      <c r="B263" s="88"/>
      <c r="C263" s="77"/>
      <c r="D263" s="16" t="s">
        <v>870</v>
      </c>
      <c r="E263" s="10">
        <v>2</v>
      </c>
      <c r="F263" s="10" t="s">
        <v>22</v>
      </c>
      <c r="G263" s="45" t="s">
        <v>871</v>
      </c>
      <c r="H263" s="16" t="s">
        <v>872</v>
      </c>
      <c r="I263" s="11">
        <v>57.3</v>
      </c>
      <c r="J263" s="11">
        <v>55</v>
      </c>
      <c r="K263" s="8"/>
      <c r="L263" s="11">
        <f>(I266+J266+K266)/2</f>
        <v>64.8</v>
      </c>
      <c r="M263" s="11">
        <f>L266/2</f>
        <v>28.024999999999999</v>
      </c>
      <c r="N263" s="11">
        <v>83.4</v>
      </c>
      <c r="O263" s="11">
        <f>N266/2</f>
        <v>40.9</v>
      </c>
      <c r="P263" s="11"/>
      <c r="Q263" s="11"/>
      <c r="R263" s="11">
        <f>M266+O266+Q266</f>
        <v>77.025000000000006</v>
      </c>
      <c r="S263" s="12"/>
      <c r="T263" s="18"/>
    </row>
    <row r="264" spans="1:20" ht="14.25">
      <c r="A264" s="66"/>
      <c r="B264" s="87">
        <v>180</v>
      </c>
      <c r="C264" s="76">
        <v>3</v>
      </c>
      <c r="D264" s="16" t="s">
        <v>873</v>
      </c>
      <c r="E264" s="10">
        <v>1</v>
      </c>
      <c r="F264" s="10" t="s">
        <v>22</v>
      </c>
      <c r="G264" s="45" t="s">
        <v>874</v>
      </c>
      <c r="H264" s="16" t="s">
        <v>84</v>
      </c>
      <c r="I264" s="11">
        <v>71.400000000000006</v>
      </c>
      <c r="J264" s="11">
        <v>58.5</v>
      </c>
      <c r="K264" s="8"/>
      <c r="L264" s="11">
        <f>(I267+J267+K267)/2</f>
        <v>62.1</v>
      </c>
      <c r="M264" s="11">
        <f>L267/2</f>
        <v>31.45</v>
      </c>
      <c r="N264" s="11">
        <v>83.4</v>
      </c>
      <c r="O264" s="11">
        <f>N267/2</f>
        <v>40</v>
      </c>
      <c r="P264" s="11"/>
      <c r="Q264" s="11"/>
      <c r="R264" s="11">
        <f>M267+O267+Q267</f>
        <v>79.375</v>
      </c>
      <c r="S264" s="12"/>
      <c r="T264" s="18"/>
    </row>
    <row r="265" spans="1:20" ht="14.25">
      <c r="A265" s="66"/>
      <c r="B265" s="86"/>
      <c r="C265" s="75"/>
      <c r="D265" s="16" t="s">
        <v>875</v>
      </c>
      <c r="E265" s="10">
        <v>2</v>
      </c>
      <c r="F265" s="10" t="s">
        <v>26</v>
      </c>
      <c r="G265" s="45" t="s">
        <v>876</v>
      </c>
      <c r="H265" s="16" t="s">
        <v>379</v>
      </c>
      <c r="I265" s="11">
        <v>71.5</v>
      </c>
      <c r="J265" s="11">
        <v>53</v>
      </c>
      <c r="K265" s="8"/>
      <c r="L265" s="11">
        <f>(I268+J268+K268)/2</f>
        <v>60.75</v>
      </c>
      <c r="M265" s="11">
        <f>L268/2</f>
        <v>32.9</v>
      </c>
      <c r="N265" s="11">
        <v>85</v>
      </c>
      <c r="O265" s="11">
        <f>N268/2</f>
        <v>35.799999999999997</v>
      </c>
      <c r="P265" s="11"/>
      <c r="Q265" s="11"/>
      <c r="R265" s="11">
        <f>M268+O268+Q268</f>
        <v>74.474999999999994</v>
      </c>
      <c r="S265" s="12"/>
      <c r="T265" s="18"/>
    </row>
    <row r="266" spans="1:20" ht="14.25">
      <c r="A266" s="66"/>
      <c r="B266" s="88"/>
      <c r="C266" s="77"/>
      <c r="D266" s="16" t="s">
        <v>877</v>
      </c>
      <c r="E266" s="10">
        <v>3</v>
      </c>
      <c r="F266" s="10" t="s">
        <v>26</v>
      </c>
      <c r="G266" s="45" t="s">
        <v>878</v>
      </c>
      <c r="H266" s="16" t="s">
        <v>84</v>
      </c>
      <c r="I266" s="11">
        <v>76.099999999999994</v>
      </c>
      <c r="J266" s="11">
        <v>53.5</v>
      </c>
      <c r="K266" s="8"/>
      <c r="L266" s="11">
        <f>(I269+J269+K269)/2</f>
        <v>56.05</v>
      </c>
      <c r="M266" s="11">
        <f>L269/2</f>
        <v>34.225000000000001</v>
      </c>
      <c r="N266" s="11">
        <v>81.8</v>
      </c>
      <c r="O266" s="11">
        <f>N269/2</f>
        <v>42.8</v>
      </c>
      <c r="P266" s="11"/>
      <c r="Q266" s="11"/>
      <c r="R266" s="11">
        <f>M269+O269+Q269</f>
        <v>74.625</v>
      </c>
      <c r="S266" s="12"/>
      <c r="T266" s="18"/>
    </row>
    <row r="267" spans="1:20" ht="22.5">
      <c r="A267" s="66"/>
      <c r="B267" s="87">
        <v>181</v>
      </c>
      <c r="C267" s="76">
        <v>2</v>
      </c>
      <c r="D267" s="16" t="s">
        <v>879</v>
      </c>
      <c r="E267" s="10">
        <v>1</v>
      </c>
      <c r="F267" s="10" t="s">
        <v>26</v>
      </c>
      <c r="G267" s="45" t="s">
        <v>880</v>
      </c>
      <c r="H267" s="16" t="s">
        <v>881</v>
      </c>
      <c r="I267" s="11">
        <v>62.7</v>
      </c>
      <c r="J267" s="11">
        <v>61.5</v>
      </c>
      <c r="K267" s="8"/>
      <c r="L267" s="11">
        <f>(I270+J270+K270)/2</f>
        <v>62.9</v>
      </c>
      <c r="M267" s="11">
        <f>L270/2</f>
        <v>32.475000000000001</v>
      </c>
      <c r="N267" s="11">
        <v>80</v>
      </c>
      <c r="O267" s="11">
        <f>N270/2</f>
        <v>46.9</v>
      </c>
      <c r="P267" s="11"/>
      <c r="Q267" s="11"/>
      <c r="R267" s="11">
        <f>M270+O270+Q270</f>
        <v>73.5</v>
      </c>
      <c r="S267" s="12"/>
      <c r="T267" s="18"/>
    </row>
    <row r="268" spans="1:20" ht="14.25">
      <c r="A268" s="66"/>
      <c r="B268" s="88"/>
      <c r="C268" s="77"/>
      <c r="D268" s="16" t="s">
        <v>882</v>
      </c>
      <c r="E268" s="10">
        <v>3</v>
      </c>
      <c r="F268" s="10" t="s">
        <v>26</v>
      </c>
      <c r="G268" s="45" t="s">
        <v>883</v>
      </c>
      <c r="H268" s="16" t="s">
        <v>884</v>
      </c>
      <c r="I268" s="11">
        <v>59.5</v>
      </c>
      <c r="J268" s="11">
        <v>62</v>
      </c>
      <c r="K268" s="8"/>
      <c r="L268" s="11">
        <f>(I271+J271+K271)/2</f>
        <v>65.8</v>
      </c>
      <c r="M268" s="11">
        <f>L271/2</f>
        <v>32.375</v>
      </c>
      <c r="N268" s="11">
        <v>71.599999999999994</v>
      </c>
      <c r="O268" s="11">
        <f>N271/2</f>
        <v>42.1</v>
      </c>
      <c r="P268" s="11"/>
      <c r="Q268" s="11"/>
      <c r="R268" s="11">
        <f>M271+O271+Q271</f>
        <v>74.599999999999994</v>
      </c>
      <c r="S268" s="12" t="s">
        <v>129</v>
      </c>
      <c r="T268" s="18"/>
    </row>
    <row r="269" spans="1:20" ht="22.5">
      <c r="A269" s="66"/>
      <c r="B269" s="10">
        <v>182</v>
      </c>
      <c r="C269" s="20">
        <v>1</v>
      </c>
      <c r="D269" s="16" t="s">
        <v>885</v>
      </c>
      <c r="E269" s="10">
        <v>1</v>
      </c>
      <c r="F269" s="10" t="s">
        <v>26</v>
      </c>
      <c r="G269" s="45" t="s">
        <v>886</v>
      </c>
      <c r="H269" s="16" t="s">
        <v>336</v>
      </c>
      <c r="I269" s="11">
        <v>58.6</v>
      </c>
      <c r="J269" s="11">
        <v>53.5</v>
      </c>
      <c r="K269" s="8"/>
      <c r="L269" s="11">
        <f>(I272+J272+K272)/2</f>
        <v>68.45</v>
      </c>
      <c r="M269" s="11">
        <f>L272/2</f>
        <v>32.424999999999997</v>
      </c>
      <c r="N269" s="11">
        <v>85.6</v>
      </c>
      <c r="O269" s="11">
        <f>N272/2</f>
        <v>42.2</v>
      </c>
      <c r="P269" s="11"/>
      <c r="Q269" s="11"/>
      <c r="R269" s="11">
        <f>M272+O272+Q272</f>
        <v>72.449999999999989</v>
      </c>
      <c r="S269" s="12"/>
      <c r="T269" s="18"/>
    </row>
    <row r="270" spans="1:20" ht="33.75">
      <c r="A270" s="66"/>
      <c r="B270" s="87">
        <v>183</v>
      </c>
      <c r="C270" s="76">
        <v>2</v>
      </c>
      <c r="D270" s="16" t="s">
        <v>887</v>
      </c>
      <c r="E270" s="10">
        <v>1</v>
      </c>
      <c r="F270" s="10" t="s">
        <v>22</v>
      </c>
      <c r="G270" s="45" t="s">
        <v>888</v>
      </c>
      <c r="H270" s="16" t="s">
        <v>889</v>
      </c>
      <c r="I270" s="11">
        <v>69.3</v>
      </c>
      <c r="J270" s="11">
        <v>56.5</v>
      </c>
      <c r="K270" s="8"/>
      <c r="L270" s="11">
        <f>(I273+J273+K273)/2</f>
        <v>64.95</v>
      </c>
      <c r="M270" s="11">
        <f>L273/2</f>
        <v>33.700000000000003</v>
      </c>
      <c r="N270" s="11">
        <v>93.8</v>
      </c>
      <c r="O270" s="11">
        <f>N273/2</f>
        <v>39.799999999999997</v>
      </c>
      <c r="P270" s="11"/>
      <c r="Q270" s="11"/>
      <c r="R270" s="11">
        <f>M273+O273+Q273</f>
        <v>72.300000000000011</v>
      </c>
      <c r="S270" s="12"/>
      <c r="T270" s="18"/>
    </row>
    <row r="271" spans="1:20" ht="14.25">
      <c r="A271" s="66"/>
      <c r="B271" s="88"/>
      <c r="C271" s="77"/>
      <c r="D271" s="16" t="s">
        <v>890</v>
      </c>
      <c r="E271" s="10">
        <v>2</v>
      </c>
      <c r="F271" s="10" t="s">
        <v>26</v>
      </c>
      <c r="G271" s="45" t="s">
        <v>891</v>
      </c>
      <c r="H271" s="16" t="s">
        <v>368</v>
      </c>
      <c r="I271" s="11">
        <v>77.099999999999994</v>
      </c>
      <c r="J271" s="11">
        <v>54.5</v>
      </c>
      <c r="K271" s="8"/>
      <c r="L271" s="11">
        <f>(I274+J274+K274)/2</f>
        <v>64.75</v>
      </c>
      <c r="M271" s="11">
        <f>L274/2</f>
        <v>31.9</v>
      </c>
      <c r="N271" s="11">
        <v>84.2</v>
      </c>
      <c r="O271" s="11">
        <f>N274/2</f>
        <v>42.7</v>
      </c>
      <c r="P271" s="11"/>
      <c r="Q271" s="11"/>
      <c r="R271" s="11">
        <f>M274+O274+Q274</f>
        <v>73.525000000000006</v>
      </c>
      <c r="S271" s="12"/>
      <c r="T271" s="18"/>
    </row>
    <row r="272" spans="1:20" ht="22.5">
      <c r="A272" s="66"/>
      <c r="B272" s="87">
        <v>184</v>
      </c>
      <c r="C272" s="76">
        <v>2</v>
      </c>
      <c r="D272" s="16" t="s">
        <v>892</v>
      </c>
      <c r="E272" s="10">
        <v>1</v>
      </c>
      <c r="F272" s="10" t="s">
        <v>26</v>
      </c>
      <c r="G272" s="45" t="s">
        <v>893</v>
      </c>
      <c r="H272" s="16" t="s">
        <v>894</v>
      </c>
      <c r="I272" s="11">
        <v>65.400000000000006</v>
      </c>
      <c r="J272" s="11">
        <v>71.5</v>
      </c>
      <c r="K272" s="8"/>
      <c r="L272" s="11">
        <f>(I275+J275+K275)/2</f>
        <v>64.849999999999994</v>
      </c>
      <c r="M272" s="11">
        <f>L275/2</f>
        <v>30.15</v>
      </c>
      <c r="N272" s="11">
        <v>84.4</v>
      </c>
      <c r="O272" s="11">
        <f>N275/2</f>
        <v>42.3</v>
      </c>
      <c r="P272" s="11"/>
      <c r="Q272" s="11"/>
      <c r="R272" s="11">
        <f>M275+O275+Q275</f>
        <v>78.849999999999994</v>
      </c>
      <c r="S272" s="12"/>
      <c r="T272" s="18"/>
    </row>
    <row r="273" spans="1:20" ht="14.25">
      <c r="A273" s="66"/>
      <c r="B273" s="88"/>
      <c r="C273" s="77"/>
      <c r="D273" s="16" t="s">
        <v>895</v>
      </c>
      <c r="E273" s="10">
        <v>2</v>
      </c>
      <c r="F273" s="10" t="s">
        <v>26</v>
      </c>
      <c r="G273" s="45" t="s">
        <v>896</v>
      </c>
      <c r="H273" s="16" t="s">
        <v>897</v>
      </c>
      <c r="I273" s="11">
        <v>70.900000000000006</v>
      </c>
      <c r="J273" s="11">
        <v>59</v>
      </c>
      <c r="K273" s="8"/>
      <c r="L273" s="11">
        <f>(I276+J276+K276)/2</f>
        <v>67.400000000000006</v>
      </c>
      <c r="M273" s="11">
        <f>L276/2</f>
        <v>31.6</v>
      </c>
      <c r="N273" s="11">
        <v>79.599999999999994</v>
      </c>
      <c r="O273" s="11">
        <f>N276/2</f>
        <v>40.700000000000003</v>
      </c>
      <c r="P273" s="11"/>
      <c r="Q273" s="11"/>
      <c r="R273" s="11">
        <f>M276+O276+Q276</f>
        <v>73.174999999999997</v>
      </c>
      <c r="S273" s="12"/>
      <c r="T273" s="18"/>
    </row>
    <row r="274" spans="1:20" ht="22.5">
      <c r="A274" s="66"/>
      <c r="B274" s="87">
        <v>185</v>
      </c>
      <c r="C274" s="76">
        <v>3</v>
      </c>
      <c r="D274" s="16" t="s">
        <v>898</v>
      </c>
      <c r="E274" s="10">
        <v>1</v>
      </c>
      <c r="F274" s="10" t="s">
        <v>26</v>
      </c>
      <c r="G274" s="45" t="s">
        <v>899</v>
      </c>
      <c r="H274" s="16" t="s">
        <v>900</v>
      </c>
      <c r="I274" s="11">
        <v>73.5</v>
      </c>
      <c r="J274" s="11">
        <v>56</v>
      </c>
      <c r="K274" s="8"/>
      <c r="L274" s="11">
        <f>(I277+J277+K277)/2</f>
        <v>63.8</v>
      </c>
      <c r="M274" s="11">
        <f>L277/2</f>
        <v>33.325000000000003</v>
      </c>
      <c r="N274" s="11">
        <v>85.4</v>
      </c>
      <c r="O274" s="11">
        <f>N277/2</f>
        <v>40.200000000000003</v>
      </c>
      <c r="P274" s="11"/>
      <c r="Q274" s="11"/>
      <c r="R274" s="11">
        <f>M277+O277+Q277</f>
        <v>74.075000000000003</v>
      </c>
      <c r="S274" s="12"/>
      <c r="T274" s="18"/>
    </row>
    <row r="275" spans="1:20" ht="22.5">
      <c r="A275" s="66"/>
      <c r="B275" s="86"/>
      <c r="C275" s="75"/>
      <c r="D275" s="16" t="s">
        <v>901</v>
      </c>
      <c r="E275" s="10">
        <v>2</v>
      </c>
      <c r="F275" s="10" t="s">
        <v>22</v>
      </c>
      <c r="G275" s="45" t="s">
        <v>902</v>
      </c>
      <c r="H275" s="16" t="s">
        <v>903</v>
      </c>
      <c r="I275" s="11">
        <v>69.7</v>
      </c>
      <c r="J275" s="11">
        <v>60</v>
      </c>
      <c r="K275" s="8"/>
      <c r="L275" s="11">
        <f>(I278+J278+K278)/2</f>
        <v>60.3</v>
      </c>
      <c r="M275" s="11">
        <f>L278/2</f>
        <v>34.75</v>
      </c>
      <c r="N275" s="11">
        <v>84.6</v>
      </c>
      <c r="O275" s="11">
        <f>N278/2</f>
        <v>44.1</v>
      </c>
      <c r="P275" s="11"/>
      <c r="Q275" s="11"/>
      <c r="R275" s="11">
        <f>M278+O278+Q278</f>
        <v>75.025000000000006</v>
      </c>
      <c r="S275" s="12"/>
      <c r="T275" s="18"/>
    </row>
    <row r="276" spans="1:20" ht="14.25">
      <c r="A276" s="66"/>
      <c r="B276" s="88"/>
      <c r="C276" s="77"/>
      <c r="D276" s="16" t="s">
        <v>904</v>
      </c>
      <c r="E276" s="10">
        <v>3</v>
      </c>
      <c r="F276" s="10" t="s">
        <v>26</v>
      </c>
      <c r="G276" s="45" t="s">
        <v>905</v>
      </c>
      <c r="H276" s="16" t="s">
        <v>84</v>
      </c>
      <c r="I276" s="11">
        <v>72.3</v>
      </c>
      <c r="J276" s="11">
        <v>62.5</v>
      </c>
      <c r="K276" s="8"/>
      <c r="L276" s="11">
        <f>(I279+J279+K279)/2</f>
        <v>63.2</v>
      </c>
      <c r="M276" s="11">
        <f>L279/2</f>
        <v>31.074999999999999</v>
      </c>
      <c r="N276" s="11">
        <v>81.400000000000006</v>
      </c>
      <c r="O276" s="11">
        <f>N279/2</f>
        <v>42.1</v>
      </c>
      <c r="P276" s="11"/>
      <c r="Q276" s="11"/>
      <c r="R276" s="11">
        <f>M279+O279+Q279</f>
        <v>73.7</v>
      </c>
      <c r="S276" s="12"/>
      <c r="T276" s="18"/>
    </row>
    <row r="277" spans="1:20" ht="33.75">
      <c r="A277" s="68"/>
      <c r="B277" s="10">
        <v>186</v>
      </c>
      <c r="C277" s="20">
        <v>1</v>
      </c>
      <c r="D277" s="16" t="s">
        <v>906</v>
      </c>
      <c r="E277" s="10">
        <v>1</v>
      </c>
      <c r="F277" s="10" t="s">
        <v>26</v>
      </c>
      <c r="G277" s="45" t="s">
        <v>907</v>
      </c>
      <c r="H277" s="16" t="s">
        <v>908</v>
      </c>
      <c r="I277" s="11">
        <v>65.599999999999994</v>
      </c>
      <c r="J277" s="11">
        <v>62</v>
      </c>
      <c r="K277" s="8"/>
      <c r="L277" s="11">
        <f>(I280+J280+K280)/2</f>
        <v>66.650000000000006</v>
      </c>
      <c r="M277" s="11">
        <f>L280/2</f>
        <v>29.975000000000001</v>
      </c>
      <c r="N277" s="11">
        <v>80.400000000000006</v>
      </c>
      <c r="O277" s="11">
        <f>N280/2</f>
        <v>44.1</v>
      </c>
      <c r="P277" s="11"/>
      <c r="Q277" s="11"/>
      <c r="R277" s="11">
        <f>M280+O280+Q280</f>
        <v>73.25</v>
      </c>
      <c r="S277" s="12"/>
      <c r="T277" s="18"/>
    </row>
    <row r="278" spans="1:20" ht="22.5">
      <c r="A278" s="67" t="s">
        <v>909</v>
      </c>
      <c r="B278" s="10">
        <v>187</v>
      </c>
      <c r="C278" s="20">
        <v>1</v>
      </c>
      <c r="D278" s="16" t="s">
        <v>910</v>
      </c>
      <c r="E278" s="10">
        <v>1</v>
      </c>
      <c r="F278" s="10" t="s">
        <v>22</v>
      </c>
      <c r="G278" s="39" t="s">
        <v>911</v>
      </c>
      <c r="H278" s="16" t="s">
        <v>149</v>
      </c>
      <c r="I278" s="11">
        <v>64.599999999999994</v>
      </c>
      <c r="J278" s="11">
        <v>56</v>
      </c>
      <c r="K278" s="8"/>
      <c r="L278" s="11">
        <f>(I281+J281+K281)/2</f>
        <v>69.5</v>
      </c>
      <c r="M278" s="11">
        <f>L281/2</f>
        <v>32.625</v>
      </c>
      <c r="N278" s="11">
        <v>88.2</v>
      </c>
      <c r="O278" s="11">
        <f>N281/2</f>
        <v>42.4</v>
      </c>
      <c r="P278" s="11"/>
      <c r="Q278" s="11"/>
      <c r="R278" s="11">
        <f>M281+O281+Q281</f>
        <v>72.175000000000011</v>
      </c>
      <c r="S278" s="12"/>
      <c r="T278" s="18"/>
    </row>
    <row r="279" spans="1:20" ht="22.5">
      <c r="A279" s="66"/>
      <c r="B279" s="10">
        <v>188</v>
      </c>
      <c r="C279" s="20">
        <v>1</v>
      </c>
      <c r="D279" s="16" t="s">
        <v>912</v>
      </c>
      <c r="E279" s="10">
        <v>1</v>
      </c>
      <c r="F279" s="10" t="s">
        <v>26</v>
      </c>
      <c r="G279" s="39" t="s">
        <v>913</v>
      </c>
      <c r="H279" s="16" t="s">
        <v>914</v>
      </c>
      <c r="I279" s="11">
        <v>74.400000000000006</v>
      </c>
      <c r="J279" s="11">
        <v>52</v>
      </c>
      <c r="K279" s="8"/>
      <c r="L279" s="11">
        <f>(I282+J282+K282)/2</f>
        <v>62.15</v>
      </c>
      <c r="M279" s="11">
        <f>L282/2</f>
        <v>30.3</v>
      </c>
      <c r="N279" s="11">
        <v>84.2</v>
      </c>
      <c r="O279" s="11">
        <f>N282/2</f>
        <v>43.4</v>
      </c>
      <c r="P279" s="11"/>
      <c r="Q279" s="11"/>
      <c r="R279" s="11">
        <f>M282+O282+Q282</f>
        <v>42.2</v>
      </c>
      <c r="S279" s="12"/>
      <c r="T279" s="18"/>
    </row>
    <row r="280" spans="1:20" ht="22.5">
      <c r="A280" s="66"/>
      <c r="B280" s="10">
        <v>189</v>
      </c>
      <c r="C280" s="20">
        <v>2</v>
      </c>
      <c r="D280" s="16" t="s">
        <v>915</v>
      </c>
      <c r="E280" s="10">
        <v>1</v>
      </c>
      <c r="F280" s="10" t="s">
        <v>26</v>
      </c>
      <c r="G280" s="39" t="s">
        <v>916</v>
      </c>
      <c r="H280" s="16" t="s">
        <v>917</v>
      </c>
      <c r="I280" s="11">
        <v>72.3</v>
      </c>
      <c r="J280" s="11">
        <v>61</v>
      </c>
      <c r="K280" s="8"/>
      <c r="L280" s="11">
        <f>(I283+J283+K283)/2</f>
        <v>59.95</v>
      </c>
      <c r="M280" s="11">
        <f>L283/2</f>
        <v>29</v>
      </c>
      <c r="N280" s="11">
        <v>88.2</v>
      </c>
      <c r="O280" s="11">
        <f>N283/2</f>
        <v>44.25</v>
      </c>
      <c r="P280" s="11"/>
      <c r="Q280" s="11"/>
      <c r="R280" s="11">
        <f>M283+O283+Q283</f>
        <v>40.4</v>
      </c>
      <c r="S280" s="12"/>
      <c r="T280" s="46"/>
    </row>
    <row r="281" spans="1:20" ht="22.5">
      <c r="A281" s="66"/>
      <c r="B281" s="10">
        <v>189</v>
      </c>
      <c r="C281" s="20"/>
      <c r="D281" s="16" t="s">
        <v>918</v>
      </c>
      <c r="E281" s="10">
        <v>2</v>
      </c>
      <c r="F281" s="10" t="s">
        <v>26</v>
      </c>
      <c r="G281" s="39" t="s">
        <v>919</v>
      </c>
      <c r="H281" s="16" t="s">
        <v>920</v>
      </c>
      <c r="I281" s="11">
        <v>73</v>
      </c>
      <c r="J281" s="11">
        <v>66</v>
      </c>
      <c r="K281" s="8"/>
      <c r="L281" s="11">
        <f>(I284+J284+K284)/2</f>
        <v>65.25</v>
      </c>
      <c r="M281" s="11">
        <f>L284/2</f>
        <v>31.475000000000001</v>
      </c>
      <c r="N281" s="11">
        <v>84.8</v>
      </c>
      <c r="O281" s="11">
        <f>N284/2</f>
        <v>40.700000000000003</v>
      </c>
      <c r="P281" s="11"/>
      <c r="Q281" s="11"/>
      <c r="R281" s="11">
        <f>M284+O284+Q284</f>
        <v>42.7</v>
      </c>
      <c r="S281" s="12"/>
      <c r="T281" s="46"/>
    </row>
    <row r="282" spans="1:20" ht="22.5">
      <c r="A282" s="66"/>
      <c r="B282" s="10">
        <v>190</v>
      </c>
      <c r="C282" s="20">
        <v>1</v>
      </c>
      <c r="D282" s="16" t="s">
        <v>921</v>
      </c>
      <c r="E282" s="10">
        <v>1</v>
      </c>
      <c r="F282" s="10" t="s">
        <v>26</v>
      </c>
      <c r="G282" s="39" t="s">
        <v>922</v>
      </c>
      <c r="H282" s="16" t="s">
        <v>77</v>
      </c>
      <c r="I282" s="11">
        <v>67.3</v>
      </c>
      <c r="J282" s="11">
        <v>57</v>
      </c>
      <c r="K282" s="8"/>
      <c r="L282" s="11">
        <f>(I285+J285+K285)/2</f>
        <v>60.6</v>
      </c>
      <c r="M282" s="11">
        <f>L285/2</f>
        <v>0</v>
      </c>
      <c r="N282" s="11">
        <v>86.8</v>
      </c>
      <c r="O282" s="11">
        <f>N285/2</f>
        <v>42.2</v>
      </c>
      <c r="P282" s="11"/>
      <c r="Q282" s="11"/>
      <c r="R282" s="11">
        <f>M285+O285+Q285</f>
        <v>0</v>
      </c>
      <c r="S282" s="12"/>
      <c r="T282" s="46"/>
    </row>
    <row r="283" spans="1:20">
      <c r="A283" s="66"/>
      <c r="B283" s="87">
        <v>191</v>
      </c>
      <c r="C283" s="76">
        <v>2</v>
      </c>
      <c r="D283" s="16" t="s">
        <v>923</v>
      </c>
      <c r="E283" s="10">
        <v>1</v>
      </c>
      <c r="F283" s="10" t="s">
        <v>22</v>
      </c>
      <c r="G283" s="39" t="s">
        <v>924</v>
      </c>
      <c r="H283" s="16" t="s">
        <v>84</v>
      </c>
      <c r="I283" s="11">
        <v>62.9</v>
      </c>
      <c r="J283" s="11">
        <v>57</v>
      </c>
      <c r="K283" s="8"/>
      <c r="L283" s="11">
        <f>(I286+J286+K286)/2</f>
        <v>58</v>
      </c>
      <c r="M283" s="11">
        <f>L286/2</f>
        <v>0</v>
      </c>
      <c r="N283" s="11">
        <v>88.5</v>
      </c>
      <c r="O283" s="11">
        <f>N286/2</f>
        <v>40.4</v>
      </c>
      <c r="P283" s="11"/>
      <c r="Q283" s="11"/>
      <c r="R283" s="11">
        <f>M286+O286+Q286</f>
        <v>0</v>
      </c>
      <c r="S283" s="12"/>
      <c r="T283" s="46"/>
    </row>
    <row r="284" spans="1:20" ht="22.5">
      <c r="A284" s="66"/>
      <c r="B284" s="88"/>
      <c r="C284" s="77"/>
      <c r="D284" s="16" t="s">
        <v>925</v>
      </c>
      <c r="E284" s="10">
        <v>2</v>
      </c>
      <c r="F284" s="10" t="s">
        <v>22</v>
      </c>
      <c r="G284" s="39" t="s">
        <v>926</v>
      </c>
      <c r="H284" s="16" t="s">
        <v>77</v>
      </c>
      <c r="I284" s="11">
        <v>72</v>
      </c>
      <c r="J284" s="11">
        <v>58.5</v>
      </c>
      <c r="K284" s="8"/>
      <c r="L284" s="11">
        <f>(I287+J287+K287)/2</f>
        <v>62.95</v>
      </c>
      <c r="M284" s="11">
        <f>L287/2</f>
        <v>0</v>
      </c>
      <c r="N284" s="11">
        <v>81.400000000000006</v>
      </c>
      <c r="O284" s="11">
        <f>N287/2</f>
        <v>42.7</v>
      </c>
      <c r="P284" s="11"/>
      <c r="Q284" s="11"/>
      <c r="R284" s="11">
        <f>M287+O287+Q287</f>
        <v>0</v>
      </c>
      <c r="S284" s="12"/>
      <c r="T284" s="46"/>
    </row>
    <row r="285" spans="1:20" ht="22.5">
      <c r="A285" s="66"/>
      <c r="B285" s="10">
        <v>192</v>
      </c>
      <c r="C285" s="20">
        <v>1</v>
      </c>
      <c r="D285" s="16" t="s">
        <v>927</v>
      </c>
      <c r="E285" s="10">
        <v>1</v>
      </c>
      <c r="F285" s="10" t="s">
        <v>22</v>
      </c>
      <c r="G285" s="39" t="s">
        <v>928</v>
      </c>
      <c r="H285" s="16" t="s">
        <v>929</v>
      </c>
      <c r="I285" s="11">
        <v>65.7</v>
      </c>
      <c r="J285" s="11">
        <v>55.5</v>
      </c>
      <c r="K285" s="8"/>
      <c r="L285" s="11">
        <f>(I288+J288+K288)/2</f>
        <v>0</v>
      </c>
      <c r="M285" s="11">
        <f>L288/2</f>
        <v>0</v>
      </c>
      <c r="N285" s="11">
        <v>84.4</v>
      </c>
      <c r="O285" s="11">
        <f>N288/2</f>
        <v>0</v>
      </c>
      <c r="P285" s="11"/>
      <c r="Q285" s="11"/>
      <c r="R285" s="11">
        <f>M288+O288+Q288</f>
        <v>0</v>
      </c>
      <c r="S285" s="12"/>
      <c r="T285" s="46"/>
    </row>
    <row r="286" spans="1:20" ht="22.5">
      <c r="A286" s="66"/>
      <c r="B286" s="10">
        <v>193</v>
      </c>
      <c r="C286" s="20">
        <v>1</v>
      </c>
      <c r="D286" s="16" t="s">
        <v>930</v>
      </c>
      <c r="E286" s="10">
        <v>1</v>
      </c>
      <c r="F286" s="10" t="s">
        <v>22</v>
      </c>
      <c r="G286" s="39" t="s">
        <v>931</v>
      </c>
      <c r="H286" s="16" t="s">
        <v>621</v>
      </c>
      <c r="I286" s="11">
        <v>63.5</v>
      </c>
      <c r="J286" s="11">
        <v>52.5</v>
      </c>
      <c r="K286" s="8"/>
      <c r="L286" s="11">
        <f>(I289+J289+K289)/2</f>
        <v>0</v>
      </c>
      <c r="M286" s="11">
        <f>L289/2</f>
        <v>0</v>
      </c>
      <c r="N286" s="11">
        <v>80.8</v>
      </c>
      <c r="O286" s="11">
        <f>N289/2</f>
        <v>0</v>
      </c>
      <c r="P286" s="11"/>
      <c r="Q286" s="11"/>
      <c r="R286" s="11">
        <f>M289+O289+Q289</f>
        <v>0</v>
      </c>
      <c r="S286" s="12"/>
      <c r="T286" s="46"/>
    </row>
    <row r="287" spans="1:20" ht="22.5">
      <c r="A287" s="68"/>
      <c r="B287" s="10">
        <v>194</v>
      </c>
      <c r="C287" s="20">
        <v>1</v>
      </c>
      <c r="D287" s="16" t="s">
        <v>932</v>
      </c>
      <c r="E287" s="10">
        <v>1</v>
      </c>
      <c r="F287" s="10" t="s">
        <v>26</v>
      </c>
      <c r="G287" s="39" t="s">
        <v>933</v>
      </c>
      <c r="H287" s="16" t="s">
        <v>336</v>
      </c>
      <c r="I287" s="11">
        <v>68.400000000000006</v>
      </c>
      <c r="J287" s="11">
        <v>57.5</v>
      </c>
      <c r="K287" s="8"/>
      <c r="L287" s="11">
        <f>(I290+J290+K290)/2</f>
        <v>0</v>
      </c>
      <c r="M287" s="11">
        <f>L290/2</f>
        <v>0</v>
      </c>
      <c r="N287" s="11">
        <v>85.4</v>
      </c>
      <c r="O287" s="11">
        <f>N290/2</f>
        <v>0</v>
      </c>
      <c r="P287" s="11"/>
      <c r="Q287" s="11"/>
      <c r="R287" s="11">
        <f>M290+O290+Q290</f>
        <v>0</v>
      </c>
      <c r="S287" s="12"/>
      <c r="T287" s="46"/>
    </row>
    <row r="288" spans="1:20">
      <c r="A288" s="47"/>
      <c r="B288" s="48"/>
      <c r="C288" s="49"/>
      <c r="D288" s="50"/>
      <c r="E288" s="32"/>
      <c r="F288" s="32"/>
      <c r="G288" s="32"/>
      <c r="H288" s="50"/>
      <c r="I288" s="51"/>
      <c r="J288" s="51"/>
      <c r="K288" s="49"/>
      <c r="L288" s="52"/>
      <c r="M288" s="52"/>
      <c r="N288" s="51"/>
      <c r="O288" s="52"/>
      <c r="P288" s="51"/>
      <c r="Q288" s="51"/>
      <c r="R288" s="52"/>
      <c r="S288" s="50"/>
      <c r="T288" s="32"/>
    </row>
    <row r="289" spans="1:11">
      <c r="A289" s="47"/>
      <c r="B289" s="48"/>
      <c r="C289" s="49"/>
      <c r="D289" s="50"/>
      <c r="E289" s="32"/>
      <c r="F289" s="32"/>
      <c r="G289" s="32"/>
      <c r="H289" s="50"/>
      <c r="I289" s="51"/>
      <c r="J289" s="51"/>
      <c r="K289" s="49"/>
    </row>
  </sheetData>
  <mergeCells count="171">
    <mergeCell ref="A278:A287"/>
    <mergeCell ref="B283:B284"/>
    <mergeCell ref="C283:C284"/>
    <mergeCell ref="A1:S1"/>
    <mergeCell ref="C267:C268"/>
    <mergeCell ref="B270:B271"/>
    <mergeCell ref="C270:C271"/>
    <mergeCell ref="B272:B273"/>
    <mergeCell ref="C272:C273"/>
    <mergeCell ref="B274:B276"/>
    <mergeCell ref="C274:C276"/>
    <mergeCell ref="A256:A277"/>
    <mergeCell ref="B256:B258"/>
    <mergeCell ref="C256:C258"/>
    <mergeCell ref="B259:B261"/>
    <mergeCell ref="C259:C261"/>
    <mergeCell ref="B262:B263"/>
    <mergeCell ref="C262:C263"/>
    <mergeCell ref="B264:B266"/>
    <mergeCell ref="C264:C266"/>
    <mergeCell ref="B267:B268"/>
    <mergeCell ref="A236:A239"/>
    <mergeCell ref="C236:C237"/>
    <mergeCell ref="C238:C239"/>
    <mergeCell ref="A241:A247"/>
    <mergeCell ref="C245:C246"/>
    <mergeCell ref="A248:A254"/>
    <mergeCell ref="B248:B252"/>
    <mergeCell ref="C248:C252"/>
    <mergeCell ref="B253:B254"/>
    <mergeCell ref="C253:C254"/>
    <mergeCell ref="S229:S230"/>
    <mergeCell ref="B231:B232"/>
    <mergeCell ref="C231:C232"/>
    <mergeCell ref="A233:A235"/>
    <mergeCell ref="B234:B235"/>
    <mergeCell ref="C234:C235"/>
    <mergeCell ref="A222:A224"/>
    <mergeCell ref="C222:C223"/>
    <mergeCell ref="A225:A232"/>
    <mergeCell ref="B225:B227"/>
    <mergeCell ref="C225:C227"/>
    <mergeCell ref="B229:B230"/>
    <mergeCell ref="C229:C230"/>
    <mergeCell ref="A209:A211"/>
    <mergeCell ref="B209:B210"/>
    <mergeCell ref="C209:C210"/>
    <mergeCell ref="A213:A217"/>
    <mergeCell ref="A218:A219"/>
    <mergeCell ref="B218:B219"/>
    <mergeCell ref="C218:C219"/>
    <mergeCell ref="A197:A200"/>
    <mergeCell ref="B197:B200"/>
    <mergeCell ref="C197:C200"/>
    <mergeCell ref="A205:A208"/>
    <mergeCell ref="B205:B206"/>
    <mergeCell ref="C205:C206"/>
    <mergeCell ref="B207:B208"/>
    <mergeCell ref="C207:C208"/>
    <mergeCell ref="A184:A185"/>
    <mergeCell ref="A191:A196"/>
    <mergeCell ref="B191:B194"/>
    <mergeCell ref="C191:C194"/>
    <mergeCell ref="B195:B196"/>
    <mergeCell ref="C195:C196"/>
    <mergeCell ref="A175:A176"/>
    <mergeCell ref="A180:A181"/>
    <mergeCell ref="B180:B181"/>
    <mergeCell ref="C180:C181"/>
    <mergeCell ref="A182:A183"/>
    <mergeCell ref="B182:B183"/>
    <mergeCell ref="C182:C183"/>
    <mergeCell ref="A158:A160"/>
    <mergeCell ref="C158:C159"/>
    <mergeCell ref="A161:A162"/>
    <mergeCell ref="A166:A169"/>
    <mergeCell ref="C166:C167"/>
    <mergeCell ref="A170:A174"/>
    <mergeCell ref="B170:B171"/>
    <mergeCell ref="C170:C171"/>
    <mergeCell ref="B172:B173"/>
    <mergeCell ref="C172:C173"/>
    <mergeCell ref="A137:A138"/>
    <mergeCell ref="A140:A143"/>
    <mergeCell ref="C140:C142"/>
    <mergeCell ref="A144:A146"/>
    <mergeCell ref="C145:C146"/>
    <mergeCell ref="A154:A157"/>
    <mergeCell ref="C154:C156"/>
    <mergeCell ref="A122:A125"/>
    <mergeCell ref="C122:C124"/>
    <mergeCell ref="A130:A132"/>
    <mergeCell ref="B130:B132"/>
    <mergeCell ref="C130:C132"/>
    <mergeCell ref="A133:A136"/>
    <mergeCell ref="B133:B134"/>
    <mergeCell ref="C133:C134"/>
    <mergeCell ref="B135:B136"/>
    <mergeCell ref="C135:C136"/>
    <mergeCell ref="A108:A113"/>
    <mergeCell ref="B108:B112"/>
    <mergeCell ref="C108:C112"/>
    <mergeCell ref="A114:A116"/>
    <mergeCell ref="C114:C115"/>
    <mergeCell ref="A117:A121"/>
    <mergeCell ref="C117:C118"/>
    <mergeCell ref="C119:C120"/>
    <mergeCell ref="A94:A97"/>
    <mergeCell ref="B94:B95"/>
    <mergeCell ref="C94:C95"/>
    <mergeCell ref="B96:B97"/>
    <mergeCell ref="C96:C97"/>
    <mergeCell ref="A103:A107"/>
    <mergeCell ref="B103:B107"/>
    <mergeCell ref="C103:C107"/>
    <mergeCell ref="A85:A88"/>
    <mergeCell ref="B85:B88"/>
    <mergeCell ref="C85:C88"/>
    <mergeCell ref="B89:B91"/>
    <mergeCell ref="C89:C91"/>
    <mergeCell ref="A92:A93"/>
    <mergeCell ref="A76:A78"/>
    <mergeCell ref="B76:B78"/>
    <mergeCell ref="C76:C78"/>
    <mergeCell ref="A79:A83"/>
    <mergeCell ref="B79:B82"/>
    <mergeCell ref="C79:C82"/>
    <mergeCell ref="A46:A47"/>
    <mergeCell ref="B46:B47"/>
    <mergeCell ref="C46:C47"/>
    <mergeCell ref="A49:A50"/>
    <mergeCell ref="A52:A54"/>
    <mergeCell ref="A65:A71"/>
    <mergeCell ref="B65:B66"/>
    <mergeCell ref="C65:C66"/>
    <mergeCell ref="B67:B71"/>
    <mergeCell ref="C67:C71"/>
    <mergeCell ref="A33:A36"/>
    <mergeCell ref="B33:B34"/>
    <mergeCell ref="C33:C34"/>
    <mergeCell ref="A40:A41"/>
    <mergeCell ref="A42:A43"/>
    <mergeCell ref="B42:B43"/>
    <mergeCell ref="C42:C43"/>
    <mergeCell ref="A17:A32"/>
    <mergeCell ref="B18:B27"/>
    <mergeCell ref="C18:C27"/>
    <mergeCell ref="S18:S27"/>
    <mergeCell ref="B28:B30"/>
    <mergeCell ref="C28:C30"/>
    <mergeCell ref="B31:B32"/>
    <mergeCell ref="C31:C32"/>
    <mergeCell ref="A6:A7"/>
    <mergeCell ref="A9:A10"/>
    <mergeCell ref="B9:B10"/>
    <mergeCell ref="C9:C10"/>
    <mergeCell ref="A13:A16"/>
    <mergeCell ref="B13:B14"/>
    <mergeCell ref="C13:C14"/>
    <mergeCell ref="G2:G3"/>
    <mergeCell ref="H2:H3"/>
    <mergeCell ref="I2:M2"/>
    <mergeCell ref="N2:O2"/>
    <mergeCell ref="P2:Q2"/>
    <mergeCell ref="A4:A5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2010-11-11T01:50:04Z</dcterms:modified>
</cp:coreProperties>
</file>